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18" documentId="120_S{2AC9BD13-BADA-5192-A53E-5A8FF88502F6}" xr6:coauthVersionLast="47" xr6:coauthVersionMax="47" xr10:uidLastSave="{44F1BE59-771B-413D-99DC-00A743C690D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<sst xmlns="http://schemas.openxmlformats.org/spreadsheetml/2006/main" count="181602" uniqueCount="39216">
  <si>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</si>
  <si>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</si>
  <si>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</si>
  <si>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</si>
  <si>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</si>
  <si>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</si>
  <si>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</si>
  <si>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</si>
  <si>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</si>
  <si>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</si>
  <si>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</si>
  <si>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</si>
  <si>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</si>
  <si>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</si>
  <si>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</si>
  <si>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</si>
  <si>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</si>
  <si>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</si>
  <si>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</si>
  <si>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</si>
  <si>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</si>
  <si>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</si>
  <si>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</si>
  <si>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</si>
  <si>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</si>
  <si>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</si>
  <si>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</si>
  <si>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</si>
  <si>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</si>
  <si>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</si>
  <si>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</si>
  <si>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</si>
  <si>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</si>
  <si>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</si>
  <si>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</si>
  <si>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</si>
  <si>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</si>
  <si>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</si>
  <si>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</si>
  <si>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</si>
  <si>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</si>
  <si>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</si>
  <si>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</si>
  <si>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</si>
  <si>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</si>
  <si>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</si>
  <si>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</si>
  <si>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</si>
  <si>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</si>
  <si>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</si>
  <si>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</si>
  <si>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</si>
  <si>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</si>
  <si>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</si>
  <si>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</si>
  <si>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</si>
  <si>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</si>
  <si>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</si>
  <si>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</si>
  <si>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</si>
  <si>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</si>
  <si>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</si>
  <si>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</si>
  <si>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</si>
  <si>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</si>
  <si>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</si>
  <si>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</si>
  <si>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</si>
  <si>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</si>
  <si>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</si>
  <si>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</si>
  <si>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</si>
  <si>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</si>
  <si>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</si>
  <si>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</si>
  <si>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</si>
  <si>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</si>
  <si>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</si>
  <si>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</si>
  <si>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</si>
  <si>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</si>
  <si>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</si>
  <si>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</si>
  <si>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</si>
  <si>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</si>
  <si>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</si>
  <si>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</si>
  <si>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</si>
  <si>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</si>
  <si>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</si>
  <si>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</si>
  <si>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</si>
  <si>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</si>
  <si>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</si>
  <si>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</si>
  <si>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</si>
  <si>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</si>
  <si>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</si>
  <si>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</si>
  <si>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</si>
  <si>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</si>
  <si>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</si>
  <si>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</si>
  <si>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</si>
  <si>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</si>
  <si>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</si>
  <si>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</si>
  <si>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</si>
  <si>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</si>
  <si>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</si>
  <si>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</si>
  <si>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</si>
  <si>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</si>
  <si>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</si>
  <si>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</si>
  <si>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</si>
  <si>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</si>
  <si>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</si>
  <si>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</si>
  <si>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</si>
  <si>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</si>
  <si>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</si>
  <si>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</si>
  <si>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</si>
  <si>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</si>
  <si>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</si>
  <si>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</si>
  <si>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</si>
  <si>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</si>
  <si>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</si>
  <si>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</si>
  <si>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</si>
  <si>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</si>
  <si>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</si>
  <si>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</si>
  <si>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</si>
  <si>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</si>
  <si>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</si>
  <si>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</si>
  <si>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</si>
  <si>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</si>
  <si>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</si>
  <si>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</si>
  <si>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</si>
  <si>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</si>
  <si>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</si>
  <si>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</si>
  <si>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</si>
  <si>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</si>
  <si>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</si>
  <si>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</si>
  <si>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</si>
  <si>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</si>
  <si>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</si>
  <si>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</si>
  <si>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</si>
  <si>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</si>
  <si>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</si>
  <si>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</si>
  <si>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</si>
  <si>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</si>
  <si>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</si>
  <si>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</si>
  <si>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</si>
  <si>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</si>
  <si>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</si>
  <si>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</si>
  <si>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</si>
  <si>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</si>
  <si>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</si>
  <si>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</si>
  <si>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</si>
  <si>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</si>
  <si>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</si>
  <si>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</si>
  <si>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</si>
  <si>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</si>
  <si>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</si>
  <si>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</si>
  <si>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</si>
  <si>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</si>
  <si>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</si>
  <si>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</si>
  <si>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</si>
  <si>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</si>
  <si>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</si>
  <si>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</si>
  <si>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</si>
  <si>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</si>
  <si>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</si>
  <si>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</si>
  <si>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</si>
  <si>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</si>
  <si>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</si>
  <si>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</si>
  <si>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</si>
  <si>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</si>
  <si>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</si>
  <si>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</si>
  <si>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</si>
  <si>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</si>
  <si>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</si>
  <si>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</si>
  <si>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</si>
  <si>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</si>
  <si>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</si>
  <si>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</si>
  <si>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</si>
  <si>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</si>
  <si>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</si>
  <si>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</si>
  <si>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</si>
  <si>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</si>
  <si>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</si>
  <si>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</si>
  <si>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</si>
  <si>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</si>
  <si>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</si>
  <si>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</si>
  <si>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</si>
  <si>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</si>
  <si>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</si>
  <si>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</si>
  <si>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</si>
  <si>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</si>
  <si>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</si>
  <si>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</si>
  <si>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</si>
  <si>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</si>
  <si>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</si>
  <si>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</si>
  <si>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</si>
  <si>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</si>
  <si>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</si>
  <si>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</si>
  <si>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</si>
  <si>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</si>
  <si>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</si>
  <si>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</si>
  <si>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</si>
  <si>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</si>
  <si>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</si>
  <si>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</si>
  <si>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</si>
  <si>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</si>
  <si>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</si>
  <si>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</si>
  <si>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</si>
  <si>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</si>
  <si>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</si>
  <si>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</si>
  <si>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</si>
  <si>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</si>
  <si>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</si>
  <si>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</si>
  <si>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</si>
  <si>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</si>
  <si>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</si>
  <si>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</si>
  <si>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</si>
  <si>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</si>
  <si>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</si>
  <si>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</si>
  <si>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</si>
  <si>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</si>
  <si>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</si>
  <si>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</si>
  <si>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</si>
  <si>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</si>
  <si>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</si>
  <si>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</si>
  <si>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</si>
  <si>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</si>
  <si>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</si>
  <si>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</si>
  <si>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</si>
  <si>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</si>
  <si>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</si>
  <si>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</si>
  <si>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</si>
  <si>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</si>
  <si>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</si>
  <si>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</si>
  <si>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</si>
  <si>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</si>
  <si>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</si>
  <si>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</si>
  <si>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</si>
  <si>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</si>
  <si>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</si>
  <si>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</si>
  <si>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</si>
  <si>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</si>
  <si>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</si>
  <si>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</si>
  <si>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</si>
  <si>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</si>
  <si>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</si>
  <si>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</si>
  <si>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</si>
  <si>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</si>
  <si>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</si>
  <si>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</si>
  <si>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</si>
  <si>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</si>
  <si>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</si>
  <si>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</si>
  <si>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</si>
  <si>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</si>
  <si>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</si>
  <si>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</si>
  <si>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</si>
  <si>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</si>
  <si>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</si>
  <si>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</si>
  <si>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</si>
  <si>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</si>
  <si>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</si>
  <si>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</si>
  <si>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</si>
  <si>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</si>
  <si>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</si>
  <si>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</si>
  <si>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</si>
  <si>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</si>
  <si>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</si>
  <si>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</si>
  <si>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</si>
  <si>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</si>
  <si>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</si>
  <si>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</si>
  <si>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</si>
  <si>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</si>
  <si>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</si>
  <si>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</si>
  <si>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</si>
  <si>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</si>
  <si>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</si>
  <si>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</si>
  <si>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</si>
  <si>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</si>
  <si>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</si>
  <si>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</si>
  <si>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</si>
  <si>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</si>
  <si>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</si>
  <si>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</si>
  <si>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</si>
  <si>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</si>
  <si>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</si>
  <si>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</si>
  <si>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</si>
  <si>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</si>
  <si>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</si>
  <si>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</si>
  <si>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</si>
  <si>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</si>
  <si>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</si>
  <si>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</si>
  <si>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</si>
  <si>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</si>
  <si>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</si>
  <si>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</si>
  <si>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</si>
  <si>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</si>
  <si>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</si>
  <si>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</si>
  <si>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</si>
  <si>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</si>
  <si>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</si>
  <si>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</si>
  <si>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</si>
  <si>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</si>
  <si>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</si>
  <si>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</si>
  <si>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</si>
  <si>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</si>
  <si>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</si>
  <si>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</si>
  <si>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</si>
  <si>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</si>
  <si>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</si>
  <si>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</si>
  <si>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</si>
  <si>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</si>
  <si>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</si>
  <si>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</si>
  <si>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</si>
  <si>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</si>
  <si>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</si>
  <si>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</si>
  <si>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</si>
  <si>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</si>
  <si>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</si>
  <si>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</si>
  <si>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</si>
  <si>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</si>
  <si>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</si>
  <si>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</si>
  <si>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</si>
  <si>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</si>
  <si>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</si>
  <si>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</si>
  <si>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</si>
  <si>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</si>
  <si>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</si>
  <si>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</si>
  <si>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</si>
  <si>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</si>
  <si>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</si>
  <si>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</si>
  <si>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</si>
  <si>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</si>
  <si>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</si>
  <si>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</si>
  <si>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</si>
  <si>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</si>
  <si>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</si>
  <si>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</si>
  <si>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</si>
  <si>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</si>
  <si>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</si>
  <si>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</si>
  <si>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</si>
  <si>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</si>
  <si>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</si>
  <si>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</si>
  <si>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</si>
  <si>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</si>
  <si>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</si>
  <si>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</si>
  <si>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</si>
  <si>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</si>
  <si>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</si>
  <si>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</si>
  <si>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</si>
  <si>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</si>
  <si>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</si>
  <si>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</si>
  <si>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</si>
  <si>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</si>
  <si>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</si>
  <si>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</si>
  <si>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</si>
  <si>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</si>
  <si>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</si>
  <si>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</si>
  <si>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</si>
  <si>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</si>
  <si>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</si>
  <si>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</si>
  <si>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</si>
  <si>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</si>
  <si>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</si>
  <si>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</si>
  <si>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</si>
  <si>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</si>
  <si>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</si>
  <si>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</si>
  <si>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</si>
  <si>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</si>
  <si>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</si>
  <si>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</si>
  <si>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</si>
  <si>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</si>
  <si>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</si>
  <si>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</si>
  <si>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</si>
  <si>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</si>
  <si>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</si>
  <si>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</si>
  <si>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</si>
  <si>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</si>
  <si>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</si>
  <si>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</si>
  <si>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</si>
  <si>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</si>
  <si>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</si>
  <si>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</si>
  <si>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</si>
  <si>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</si>
  <si>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</si>
  <si>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</si>
  <si>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</si>
  <si>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</si>
  <si>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</si>
  <si>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</si>
  <si>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</si>
  <si>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</si>
  <si>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</si>
  <si>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</si>
  <si>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</si>
  <si>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</si>
  <si>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</si>
  <si>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</si>
  <si>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</si>
  <si>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</si>
  <si>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</si>
  <si>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</si>
  <si>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</si>
  <si>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</si>
  <si>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</si>
  <si>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</si>
  <si>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</si>
  <si>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</si>
  <si>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</si>
  <si>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</si>
  <si>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</si>
  <si>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</si>
  <si>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</si>
  <si>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</si>
  <si>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</si>
  <si>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</si>
  <si>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</si>
  <si>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</si>
  <si>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</si>
  <si>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</si>
  <si>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</si>
  <si>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</si>
  <si>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</si>
  <si>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</si>
  <si>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</si>
  <si>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</si>
  <si>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</si>
  <si>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</si>
  <si>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</si>
  <si>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</si>
  <si>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</si>
  <si>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</si>
  <si>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</si>
  <si>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</si>
  <si>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</si>
  <si>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</si>
  <si>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</si>
  <si>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</si>
  <si>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</si>
  <si>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</si>
  <si>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</si>
  <si>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</si>
  <si>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</si>
  <si>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</si>
  <si>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</si>
  <si>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</si>
  <si>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</si>
  <si>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</si>
  <si>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</si>
  <si>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</si>
  <si>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</si>
  <si>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</si>
  <si>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</si>
  <si>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</si>
  <si>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</si>
  <si>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</si>
  <si>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</si>
  <si>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</si>
  <si>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</si>
  <si>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</si>
  <si>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</si>
  <si>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</si>
  <si>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</si>
  <si>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</si>
  <si>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</si>
  <si>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</si>
  <si>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</si>
  <si>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</si>
  <si>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</si>
  <si>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</si>
  <si>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</si>
  <si>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</si>
  <si>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</si>
  <si>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</si>
  <si>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</si>
  <si>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</si>
  <si>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</si>
  <si>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</si>
  <si>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</si>
  <si>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</si>
  <si>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</si>
  <si>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</si>
  <si>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</si>
  <si>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</si>
  <si>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</si>
  <si>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</si>
  <si>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</si>
  <si>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</si>
  <si>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</si>
  <si>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</si>
  <si>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</si>
  <si>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</si>
  <si>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</si>
  <si>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</si>
  <si>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</si>
  <si>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</si>
  <si>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</si>
  <si>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</si>
  <si>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</si>
  <si>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</si>
  <si>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</si>
  <si>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</si>
  <si>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</si>
  <si>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</si>
  <si>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</si>
  <si>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</si>
  <si>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</si>
  <si>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</si>
  <si>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</si>
  <si>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</si>
  <si>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</si>
  <si>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</si>
  <si>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</si>
  <si>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</si>
  <si>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</si>
  <si>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</si>
  <si>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</si>
  <si>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</si>
  <si>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</si>
  <si>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</si>
  <si>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</si>
  <si>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</si>
  <si>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</si>
  <si>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</si>
  <si>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</si>
  <si>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</si>
  <si>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</si>
  <si>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</si>
  <si>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</si>
  <si>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</si>
  <si>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</si>
  <si>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</si>
  <si>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</si>
  <si>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</si>
  <si>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</si>
  <si>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</si>
  <si>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</si>
  <si>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</si>
  <si>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</si>
  <si>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</si>
  <si>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</si>
  <si>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</si>
  <si>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</si>
  <si>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</si>
  <si>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</si>
  <si>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</si>
  <si>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</si>
  <si>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</si>
  <si>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</si>
  <si>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</si>
  <si>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</si>
  <si>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</si>
  <si>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</si>
  <si>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</si>
  <si>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</si>
  <si>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</si>
  <si>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</si>
  <si>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</si>
  <si>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</si>
  <si>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</si>
  <si>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</si>
  <si>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</si>
  <si>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</si>
  <si>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</si>
  <si>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</si>
  <si>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</si>
  <si>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</si>
  <si>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</si>
  <si>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</si>
  <si>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</si>
  <si>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</si>
  <si>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</si>
  <si>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</si>
  <si>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</si>
  <si>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</si>
  <si>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</si>
  <si>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</si>
  <si>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</si>
  <si>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</si>
  <si>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</si>
  <si>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</si>
  <si>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</si>
  <si>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</si>
  <si>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</si>
  <si>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</si>
  <si>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</si>
  <si>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</si>
  <si>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</si>
  <si>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</si>
  <si>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</si>
  <si>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</si>
  <si>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</si>
  <si>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</si>
  <si>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</si>
  <si>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</si>
  <si>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</si>
  <si>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</si>
  <si>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</si>
  <si>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</si>
  <si>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</si>
  <si>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</si>
  <si>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</si>
  <si>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</si>
  <si>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</si>
  <si>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</si>
  <si>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</si>
  <si>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</si>
  <si>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</si>
  <si>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</si>
  <si>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</si>
  <si>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</si>
  <si>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</si>
  <si>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</si>
  <si>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</si>
  <si>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</si>
  <si>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</si>
  <si>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</si>
  <si>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</si>
  <si>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</si>
  <si>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</si>
  <si>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</si>
  <si>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</si>
  <si>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</si>
  <si>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</si>
  <si>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</si>
  <si>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</si>
  <si>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</si>
  <si>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</si>
  <si>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</si>
  <si>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</si>
  <si>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</si>
  <si>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</si>
  <si>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</si>
  <si>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</si>
  <si>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</si>
  <si>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</si>
  <si>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</si>
  <si>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</si>
  <si>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</si>
  <si>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</si>
  <si>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</si>
  <si>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</si>
  <si>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</si>
  <si>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</si>
  <si>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</si>
  <si>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</si>
  <si>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</si>
  <si>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</si>
  <si>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</si>
  <si>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</si>
  <si>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</si>
  <si>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</si>
  <si>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</si>
  <si>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</si>
  <si>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</si>
  <si>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</si>
  <si>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</si>
  <si>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</si>
  <si>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</si>
  <si>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</si>
  <si>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</si>
  <si>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</si>
  <si>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</si>
  <si>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</si>
  <si>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</si>
  <si>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</si>
  <si>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</si>
  <si>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</si>
  <si>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</si>
  <si>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</si>
  <si>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</si>
  <si>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</si>
  <si>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</si>
  <si>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</si>
  <si>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</si>
  <si>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</si>
  <si>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</si>
  <si>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</si>
  <si>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</si>
  <si>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</si>
  <si>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</si>
  <si>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</si>
  <si>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</si>
  <si>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</si>
  <si>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</si>
  <si>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</si>
  <si>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</si>
  <si>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</si>
  <si>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</si>
  <si>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</si>
  <si>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</si>
  <si>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</si>
  <si>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</si>
  <si>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</si>
  <si>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</si>
  <si>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</si>
  <si>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</si>
  <si>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</si>
  <si>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</si>
  <si>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</si>
  <si>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</si>
  <si>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</si>
  <si>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</si>
  <si>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</si>
  <si>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</si>
  <si>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</si>
  <si>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</si>
  <si>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</si>
  <si>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</si>
  <si>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</si>
  <si>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</si>
  <si>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</si>
  <si>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</si>
  <si>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</si>
  <si>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</si>
  <si>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</si>
  <si>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</si>
  <si>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</si>
  <si>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</si>
  <si>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</si>
  <si>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</si>
  <si>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</si>
  <si>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</si>
  <si>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</si>
  <si>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</si>
  <si>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</si>
  <si>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</si>
  <si>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</si>
  <si>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</si>
  <si>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</si>
  <si>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</si>
  <si>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</si>
  <si>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</si>
  <si>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</si>
  <si>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</si>
  <si>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</si>
  <si>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</si>
  <si>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</si>
  <si>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</si>
  <si>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</si>
  <si>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</si>
  <si>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</si>
  <si>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</si>
  <si>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</si>
  <si>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</si>
  <si>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</si>
  <si>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</si>
  <si>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</si>
  <si>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</si>
  <si>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</si>
  <si>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</si>
  <si>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</si>
  <si>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</si>
  <si>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</si>
  <si>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</si>
  <si>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</si>
  <si>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</si>
  <si>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</si>
  <si>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</si>
  <si>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</si>
  <si>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</si>
  <si>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</si>
  <si>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</si>
  <si>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</si>
  <si>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</si>
  <si>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</si>
  <si>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</si>
  <si>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</si>
  <si>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</si>
  <si>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</si>
  <si>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</si>
  <si>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</si>
  <si>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</si>
  <si>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</si>
  <si>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</si>
  <si>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</si>
  <si>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</si>
  <si>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</si>
  <si>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</si>
  <si>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</si>
  <si>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</si>
  <si>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</si>
  <si>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</si>
  <si>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</si>
  <si>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</si>
  <si>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</si>
  <si>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</si>
  <si>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</si>
  <si>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</si>
  <si>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</si>
  <si>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</si>
  <si>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</si>
  <si>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</si>
  <si>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</si>
  <si>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</si>
  <si>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</si>
  <si>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</si>
  <si>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</si>
  <si>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</si>
  <si>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</si>
  <si>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</si>
  <si>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</si>
  <si>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</si>
  <si>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</si>
  <si>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</si>
  <si>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</si>
  <si>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</si>
  <si>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</si>
  <si>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</si>
  <si>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</si>
  <si>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</si>
  <si>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</si>
  <si>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</si>
  <si>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</si>
  <si>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</si>
  <si>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</si>
  <si>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</si>
  <si>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</si>
  <si>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</si>
  <si>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</si>
  <si>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</si>
  <si>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</si>
  <si>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</si>
  <si>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</si>
  <si>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</si>
  <si>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</si>
  <si>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</si>
  <si>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</si>
  <si>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</si>
  <si>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</si>
  <si>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</si>
  <si>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</si>
  <si>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</si>
  <si>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</si>
  <si>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</si>
  <si>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</si>
  <si>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</si>
  <si>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</si>
  <si>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</si>
  <si>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</si>
  <si>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</si>
  <si>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</si>
  <si>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</si>
  <si>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</si>
  <si>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</si>
  <si>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</si>
  <si>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</si>
  <si>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</si>
  <si>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</si>
  <si>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</si>
  <si>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</si>
  <si>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</si>
  <si>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</si>
  <si>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</si>
  <si>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</si>
  <si>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</si>
  <si>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</si>
  <si>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</si>
  <si>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</si>
  <si>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</si>
  <si>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</si>
  <si>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</si>
  <si>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</si>
  <si>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</si>
  <si>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</si>
  <si>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</si>
  <si>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</si>
  <si>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</si>
  <si>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</si>
  <si>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</si>
  <si>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</si>
  <si>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</si>
  <si>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</si>
  <si>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</si>
  <si>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</si>
  <si>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</si>
  <si>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</si>
  <si>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</si>
  <si>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</si>
  <si>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</si>
  <si>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</si>
  <si>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</si>
  <si>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</si>
  <si>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</si>
  <si>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</si>
  <si>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</si>
  <si>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</si>
  <si>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</si>
  <si>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</si>
  <si>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</si>
  <si>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</si>
  <si>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</si>
  <si>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</si>
  <si>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</si>
  <si>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</si>
  <si>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</si>
  <si>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</si>
  <si>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</si>
  <si>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</si>
  <si>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</si>
  <si>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</si>
  <si>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</si>
  <si>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</si>
  <si>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</si>
  <si>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</si>
  <si>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</si>
  <si>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</si>
  <si>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</si>
  <si>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</si>
  <si>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</si>
  <si>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</si>
  <si>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</si>
  <si>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</si>
  <si>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</si>
  <si>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</si>
  <si>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</si>
  <si>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</si>
  <si>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</si>
  <si>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</si>
  <si>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</si>
  <si>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</si>
  <si>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</si>
  <si>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</si>
  <si>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</si>
  <si>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</si>
  <si>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</si>
  <si>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</si>
  <si>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</si>
  <si>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</si>
  <si>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</si>
  <si>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</si>
  <si>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</si>
  <si>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</si>
  <si>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</si>
  <si>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</si>
  <si>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</si>
  <si>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</si>
  <si>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</si>
  <si>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</si>
  <si>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</si>
  <si>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</si>
  <si>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</si>
  <si>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</si>
  <si>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</si>
  <si>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</si>
  <si>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</si>
  <si>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</si>
  <si>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</si>
  <si>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</si>
  <si>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</si>
  <si>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</si>
  <si>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</si>
  <si>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</si>
  <si>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</si>
  <si>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</si>
  <si>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</si>
  <si>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</si>
  <si>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</si>
  <si>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</si>
  <si>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</si>
  <si>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</si>
  <si>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</si>
  <si>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</si>
  <si>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</si>
  <si>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</si>
  <si>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</si>
  <si>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</si>
  <si>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</si>
  <si>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</si>
  <si>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</si>
  <si>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</si>
  <si>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</si>
  <si>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</si>
  <si>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</si>
  <si>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</si>
  <si>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</si>
  <si>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</si>
  <si>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</si>
  <si>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</si>
  <si>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</si>
  <si>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</si>
  <si>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</si>
  <si>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</si>
  <si>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</si>
  <si>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</si>
  <si>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</si>
  <si>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</si>
  <si>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</si>
  <si>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</si>
  <si>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</si>
  <si>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</si>
  <si>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</si>
  <si>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</si>
  <si>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</si>
  <si>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</si>
  <si>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</si>
  <si>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</si>
  <si>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</si>
  <si>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</si>
  <si>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</si>
  <si>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</si>
  <si>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</si>
  <si>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</si>
  <si>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</si>
  <si>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</si>
  <si>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</si>
  <si>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</si>
  <si>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</si>
  <si>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</si>
  <si>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</si>
  <si>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</si>
  <si>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</si>
  <si>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</si>
  <si>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</si>
  <si>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</si>
  <si>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</si>
  <si>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</si>
  <si>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</si>
  <si>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</si>
  <si>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</si>
  <si>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</si>
  <si>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</si>
  <si>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</si>
  <si>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</si>
  <si>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</si>
  <si>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</si>
  <si>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</si>
  <si>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</si>
  <si>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</si>
  <si>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</si>
  <si>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</si>
  <si>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</si>
  <si>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</si>
  <si>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</si>
  <si>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</si>
  <si>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</si>
  <si>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</si>
  <si>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</si>
  <si>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</si>
  <si>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</si>
  <si>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</si>
  <si>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</si>
  <si>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</si>
  <si>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</si>
  <si>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</si>
  <si>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</si>
  <si>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</si>
  <si>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</si>
  <si>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</si>
  <si>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</si>
  <si>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</si>
  <si>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</si>
  <si>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</si>
  <si>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</si>
  <si>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</si>
  <si>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</si>
  <si>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</si>
  <si>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</si>
  <si>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</si>
  <si>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</si>
  <si>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</si>
  <si>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</si>
  <si>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</si>
  <si>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</si>
  <si>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</si>
  <si>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</si>
  <si>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</si>
  <si>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</si>
  <si>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</si>
  <si>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</si>
  <si>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</si>
  <si>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</si>
  <si>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</si>
  <si>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</si>
  <si>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</si>
  <si>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</si>
  <si>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</si>
  <si>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</si>
  <si>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</si>
  <si>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</si>
  <si>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</si>
  <si>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</si>
  <si>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</si>
  <si>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</si>
  <si>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</si>
  <si>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</si>
  <si>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</si>
  <si>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</si>
  <si>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</si>
  <si>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</si>
  <si>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</si>
  <si>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</si>
  <si>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</si>
  <si>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</si>
  <si>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</si>
  <si>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</si>
  <si>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</si>
  <si>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</si>
  <si>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</si>
  <si>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</si>
  <si>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</si>
  <si>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</si>
  <si>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</si>
  <si>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</si>
  <si>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</si>
  <si>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</si>
  <si>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</si>
  <si>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</si>
  <si>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</si>
  <si>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</si>
  <si>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</si>
  <si>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</si>
  <si>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</si>
  <si>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</si>
  <si>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</si>
  <si>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</si>
  <si>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</si>
  <si>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</si>
  <si>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</si>
  <si>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</si>
  <si>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</si>
  <si>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</si>
  <si>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</si>
  <si>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</si>
  <si>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</si>
  <si>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</si>
  <si>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</si>
  <si>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</si>
  <si>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</si>
  <si>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</si>
  <si>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</si>
  <si>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</si>
  <si>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</si>
  <si>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</si>
  <si>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</si>
  <si>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</si>
  <si>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</si>
  <si>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</si>
  <si>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</si>
  <si>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</si>
  <si>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</si>
  <si>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</si>
  <si>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</si>
  <si>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</si>
  <si>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</si>
  <si>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</si>
  <si>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</si>
  <si>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</si>
  <si>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</si>
  <si>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</si>
  <si>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</si>
  <si>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</si>
  <si>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</si>
  <si>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</si>
  <si>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</si>
  <si>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</si>
  <si>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</si>
  <si>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</si>
  <si>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</si>
  <si>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</si>
  <si>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</si>
  <si>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</si>
  <si>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</si>
  <si>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</si>
  <si>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</si>
  <si>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</si>
  <si>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</si>
  <si>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</si>
  <si>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</si>
  <si>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</si>
  <si>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</si>
  <si>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</si>
  <si>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</si>
  <si>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</si>
  <si>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</si>
  <si>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</si>
  <si>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</si>
  <si>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</si>
  <si>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</si>
  <si>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</si>
  <si>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</si>
  <si>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</si>
  <si>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</si>
  <si>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</si>
  <si>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</si>
  <si>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</si>
  <si>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</si>
  <si>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</si>
  <si>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</si>
  <si>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</si>
  <si>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</si>
  <si>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</si>
  <si>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</si>
  <si>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</si>
  <si>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</si>
  <si>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</si>
  <si>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</si>
  <si>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</si>
  <si>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</si>
  <si>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</si>
  <si>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</si>
  <si>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</si>
  <si>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</si>
  <si>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</si>
  <si>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</si>
  <si>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</si>
  <si>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</si>
  <si>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</si>
  <si>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</si>
  <si>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</si>
  <si>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</si>
  <si>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</si>
  <si>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</si>
  <si>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</si>
  <si>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</si>
  <si>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</si>
  <si>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</si>
  <si>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</si>
  <si>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</si>
  <si>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</si>
  <si>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</si>
  <si>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</si>
  <si>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</si>
  <si>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</si>
  <si>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</si>
  <si>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</si>
  <si>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</si>
  <si>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</si>
  <si>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</si>
  <si>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</si>
  <si>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</si>
  <si>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</si>
  <si>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</si>
  <si>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</si>
  <si>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</si>
  <si>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</si>
  <si>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</si>
  <si>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</si>
  <si>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</si>
  <si>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</si>
  <si>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</si>
  <si>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</si>
  <si>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</si>
  <si>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</si>
  <si>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</si>
  <si>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</si>
  <si>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</si>
  <si>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</si>
  <si>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</si>
  <si>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</si>
  <si>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</si>
  <si>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</si>
  <si>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</si>
  <si>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</si>
  <si>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</si>
  <si>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</si>
  <si>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</si>
  <si>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</si>
  <si>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</si>
  <si>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</si>
  <si>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</si>
  <si>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</si>
  <si>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</si>
  <si>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</si>
  <si>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</si>
  <si>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</si>
  <si>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</si>
  <si>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</si>
  <si>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</si>
  <si>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</si>
  <si>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</si>
  <si>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</si>
  <si>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</si>
  <si>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</si>
  <si>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</si>
  <si>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</si>
  <si>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</si>
  <si>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</si>
  <si>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</si>
  <si>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</si>
  <si>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</si>
  <si>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</si>
  <si>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</si>
  <si>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</si>
  <si>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</si>
  <si>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</si>
  <si>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</si>
  <si>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</si>
  <si>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</si>
  <si>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</si>
  <si>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</si>
  <si>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</si>
  <si>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</si>
  <si>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</si>
  <si>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</si>
  <si>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</si>
  <si>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</si>
  <si>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</si>
  <si>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</si>
  <si>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</si>
  <si>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</si>
  <si>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</si>
  <si>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</si>
  <si>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</si>
  <si>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</si>
  <si>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</si>
  <si>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</si>
  <si>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</si>
  <si>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</si>
  <si>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</si>
  <si>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</si>
  <si>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</si>
  <si>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</si>
  <si>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</si>
  <si>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</si>
  <si>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</si>
  <si>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</si>
  <si>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</si>
  <si>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</si>
  <si>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</si>
  <si>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</si>
  <si>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</si>
  <si>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</si>
  <si>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</si>
  <si>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</si>
  <si>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</si>
  <si>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</si>
  <si>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</si>
  <si>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</si>
  <si>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</si>
  <si>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</si>
  <si>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</si>
  <si>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</si>
  <si>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</si>
  <si>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</si>
  <si>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</si>
  <si>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</si>
  <si>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</si>
  <si>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</si>
  <si>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</si>
  <si>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</si>
  <si>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</si>
  <si>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</si>
  <si>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</si>
  <si>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</si>
  <si>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</si>
  <si>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</si>
  <si>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</si>
  <si>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</si>
  <si>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</si>
  <si>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</si>
  <si>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</si>
  <si>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</si>
  <si>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</si>
  <si>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</si>
  <si>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</si>
  <si>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</si>
  <si>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</si>
  <si>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</si>
  <si>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</si>
  <si>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</si>
  <si>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</si>
  <si>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</si>
  <si>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</si>
  <si>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</si>
  <si>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</si>
  <si>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</si>
  <si>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</si>
  <si>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</si>
  <si>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</si>
  <si>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</si>
  <si>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</si>
  <si>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</si>
  <si>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</si>
  <si>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</si>
  <si>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</si>
  <si>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</si>
  <si>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</si>
  <si>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</si>
  <si>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</si>
  <si>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</si>
  <si>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</si>
  <si>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</si>
  <si>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</si>
  <si>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</si>
  <si>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</si>
  <si>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</si>
  <si>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</si>
  <si>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</si>
  <si>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</si>
  <si>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</si>
  <si>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</si>
  <si>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</si>
  <si>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</si>
  <si>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</si>
  <si>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</si>
  <si>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</si>
  <si>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</si>
  <si>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</si>
  <si>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</si>
  <si>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</si>
  <si>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</si>
  <si>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</si>
  <si>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</si>
  <si>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</si>
  <si>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</si>
  <si>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</si>
  <si>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</si>
  <si>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</si>
  <si>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</si>
  <si>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</si>
  <si>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</si>
  <si>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</si>
  <si>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</si>
  <si>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</si>
  <si>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</si>
  <si>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</si>
  <si>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</si>
  <si>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</si>
  <si>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</si>
  <si>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</si>
  <si>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</si>
  <si>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</si>
  <si>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</si>
  <si>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</si>
  <si>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</si>
  <si>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</si>
  <si>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</si>
  <si>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</si>
  <si>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</si>
  <si>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</si>
  <si>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</si>
  <si>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</si>
  <si>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</si>
  <si>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</si>
  <si>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</si>
  <si>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</si>
  <si>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</si>
  <si>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</si>
  <si>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</si>
  <si>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</si>
  <si>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</si>
  <si>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</si>
  <si>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</si>
  <si>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</si>
  <si>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</si>
  <si>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</si>
  <si>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</si>
  <si>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</si>
  <si>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</si>
  <si>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</si>
  <si>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</si>
  <si>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</si>
  <si>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</si>
  <si>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</si>
  <si>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</si>
  <si>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</si>
  <si>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</si>
  <si>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</si>
  <si>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</si>
  <si>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</si>
  <si>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</si>
  <si>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</si>
  <si>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</si>
  <si>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</si>
  <si>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</si>
  <si>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</si>
  <si>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</si>
  <si>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</si>
  <si>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</si>
  <si>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</si>
  <si>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</si>
  <si>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</si>
  <si>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</si>
  <si>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</si>
  <si>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</si>
  <si>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</si>
  <si>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</si>
  <si>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</si>
  <si>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</si>
  <si>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</si>
  <si>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</si>
  <si>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</si>
  <si>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</si>
  <si>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</si>
  <si>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</si>
  <si>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</si>
  <si>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</si>
  <si>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</si>
  <si>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</si>
  <si>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</si>
  <si>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</si>
  <si>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</si>
  <si>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</si>
  <si>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</si>
  <si>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</si>
  <si>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</si>
  <si>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</si>
  <si>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</si>
  <si>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</si>
  <si>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</si>
  <si>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</si>
  <si>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</si>
  <si>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</si>
  <si>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</si>
  <si>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</si>
  <si>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</si>
  <si>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</si>
  <si>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</si>
  <si>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</si>
  <si>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</si>
  <si>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</si>
  <si>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</si>
  <si>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</si>
  <si>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</si>
  <si>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</si>
  <si>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</si>
  <si>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</si>
  <si>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</si>
  <si>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</si>
  <si>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</si>
  <si>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</si>
  <si>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</si>
  <si>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</si>
  <si>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</si>
  <si>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</si>
  <si>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</si>
  <si>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</si>
  <si>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</si>
  <si>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</si>
  <si>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</si>
  <si>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</si>
  <si>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</si>
  <si>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</si>
  <si>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</si>
  <si>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</si>
  <si>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</si>
  <si>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</si>
  <si>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</si>
  <si>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</si>
  <si>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</si>
  <si>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</si>
  <si>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</si>
  <si>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</si>
  <si>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</si>
  <si>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</si>
  <si>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</si>
  <si>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</si>
  <si>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</si>
  <si>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</si>
  <si>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</si>
  <si>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</si>
  <si>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</si>
  <si>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</si>
  <si>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</si>
  <si>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</si>
  <si>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</si>
  <si>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</si>
  <si>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</si>
  <si>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</si>
  <si>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</si>
  <si>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</si>
  <si>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</si>
  <si>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</si>
  <si>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</si>
  <si>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</si>
  <si>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</si>
  <si>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</si>
  <si>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</si>
  <si>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</si>
  <si>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</si>
  <si>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</si>
  <si>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</si>
  <si>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</si>
  <si>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</si>
  <si>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</si>
  <si>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</si>
  <si>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</si>
  <si>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</si>
  <si>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</si>
  <si>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</si>
  <si>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</si>
  <si>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</si>
  <si>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</si>
  <si>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</si>
  <si>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</si>
  <si>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</si>
  <si>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</si>
  <si>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</si>
  <si>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</si>
  <si>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</si>
  <si>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</si>
  <si>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</si>
  <si>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</si>
  <si>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</si>
  <si>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</si>
  <si>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</si>
  <si>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</si>
  <si>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</si>
  <si>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</si>
  <si>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</si>
  <si>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</si>
  <si>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</si>
  <si>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</si>
  <si>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</si>
  <si>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</si>
  <si>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</si>
  <si>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</si>
  <si>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</si>
  <si>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</si>
  <si>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</si>
  <si>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</si>
  <si>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</si>
  <si>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</si>
  <si>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</si>
  <si>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</si>
  <si>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</si>
  <si>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</si>
  <si>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</si>
  <si>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</si>
  <si>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</si>
  <si>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</si>
  <si>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</si>
  <si>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</si>
  <si>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</si>
  <si>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</si>
  <si>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</si>
  <si>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</si>
  <si>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</si>
  <si>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</si>
  <si>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</si>
  <si>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</si>
  <si>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</si>
  <si>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</si>
  <si>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</si>
  <si>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</si>
  <si>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</si>
  <si>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</si>
  <si>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</si>
  <si>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</si>
  <si>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</si>
  <si>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</si>
  <si>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</si>
  <si>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</si>
  <si>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</si>
  <si>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</si>
  <si>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</si>
  <si>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</si>
  <si>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</si>
  <si>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</si>
  <si>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</si>
  <si>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</si>
  <si>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</si>
  <si>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</si>
  <si>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</si>
  <si>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</si>
  <si>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</si>
  <si>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</si>
  <si>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</si>
  <si>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</si>
  <si>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</si>
  <si>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</si>
  <si>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</si>
  <si>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</si>
  <si>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</si>
  <si>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</si>
  <si>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</si>
  <si>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</si>
  <si>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</si>
  <si>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</si>
  <si>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</si>
  <si>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</si>
  <si>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</si>
  <si>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</si>
  <si>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</si>
  <si>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</si>
  <si>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</si>
  <si>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</si>
  <si>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</si>
  <si>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</si>
  <si>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</si>
  <si>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</si>
  <si>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</si>
  <si>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</si>
  <si>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</si>
  <si>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</si>
  <si>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</si>
  <si>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</si>
  <si>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</si>
  <si>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</si>
  <si>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</si>
  <si>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</si>
  <si>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</si>
  <si>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</si>
  <si>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</si>
  <si>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</si>
  <si>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</si>
  <si>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</si>
  <si>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</si>
  <si>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</si>
  <si>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</si>
  <si>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</si>
  <si>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</si>
  <si>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</si>
  <si>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</si>
  <si>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</si>
  <si>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</si>
  <si>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</si>
  <si>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</si>
  <si>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</si>
  <si>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</si>
  <si>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</si>
  <si>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</si>
  <si>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</si>
  <si>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</si>
  <si>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</si>
  <si>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</si>
  <si>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</si>
  <si>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</si>
  <si>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</si>
  <si>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</si>
  <si>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</si>
  <si>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</si>
  <si>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</si>
  <si>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</si>
  <si>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</si>
  <si>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</si>
  <si>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</si>
  <si>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</si>
  <si>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</si>
  <si>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</si>
  <si>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</si>
  <si>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</si>
  <si>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</si>
  <si>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</si>
  <si>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</si>
  <si>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</si>
  <si>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</si>
  <si>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</si>
  <si>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</si>
  <si>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</si>
  <si>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</si>
  <si>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</si>
  <si>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</si>
  <si>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</si>
  <si>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</si>
  <si>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</si>
  <si>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</si>
  <si>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</si>
  <si>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</si>
  <si>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</si>
  <si>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</si>
  <si>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</si>
  <si>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</si>
  <si>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</si>
  <si>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</si>
  <si>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</si>
  <si>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</si>
  <si>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</si>
  <si>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</si>
  <si>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</si>
  <si>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</si>
  <si>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</si>
  <si>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</si>
  <si>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</si>
  <si>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</si>
  <si>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</si>
  <si>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</si>
  <si>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</si>
  <si>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</si>
  <si>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</si>
  <si>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</si>
  <si>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</si>
  <si>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</si>
  <si>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</si>
  <si>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</si>
  <si>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</si>
  <si>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</si>
  <si>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</si>
  <si>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</si>
  <si>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</si>
  <si>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</si>
  <si>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</si>
  <si>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</si>
  <si>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</si>
  <si>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</si>
  <si>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</si>
  <si>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</si>
  <si>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</si>
  <si>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</si>
  <si>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</si>
  <si>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</si>
  <si>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</si>
  <si>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</si>
  <si>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</si>
  <si>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</si>
  <si>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</si>
  <si>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</si>
  <si>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</si>
  <si>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</si>
  <si>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</si>
  <si>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</si>
  <si>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</si>
  <si>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</si>
  <si>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</si>
  <si>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</si>
  <si>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</si>
  <si>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</si>
  <si>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</si>
  <si>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</si>
  <si>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</si>
  <si>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</si>
  <si>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</si>
  <si>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</si>
  <si>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</si>
  <si>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</si>
  <si>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</si>
  <si>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</si>
  <si>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</si>
  <si>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</si>
  <si>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</si>
  <si>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</si>
  <si>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</si>
  <si>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</si>
  <si>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</si>
  <si>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</si>
  <si>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</si>
  <si>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</si>
  <si>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</si>
  <si>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</si>
  <si>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</si>
  <si>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</si>
  <si>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</si>
  <si>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</si>
  <si>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</si>
  <si>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</si>
  <si>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</si>
  <si>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</si>
  <si>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</si>
  <si>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</si>
  <si>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</si>
  <si>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</si>
  <si>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</si>
  <si>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</si>
  <si>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</si>
  <si>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</si>
  <si>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</si>
  <si>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</si>
  <si>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</si>
  <si>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</si>
  <si>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</si>
  <si>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</si>
  <si>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</si>
  <si>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</si>
  <si>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</si>
  <si>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</si>
  <si>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</si>
  <si>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</si>
  <si>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</si>
  <si>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</si>
  <si>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</si>
  <si>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</si>
  <si>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</si>
  <si>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</si>
  <si>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</si>
  <si>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</si>
  <si>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</si>
  <si>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</si>
  <si>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</si>
  <si>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</si>
  <si>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</si>
  <si>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</si>
  <si>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</si>
  <si>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</si>
  <si>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</si>
  <si>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</si>
  <si>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</si>
  <si>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</si>
  <si>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</si>
  <si>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</si>
  <si>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</si>
  <si>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</si>
  <si>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</si>
  <si>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</si>
  <si>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</si>
  <si>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</si>
  <si>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</si>
  <si>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</si>
  <si>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</si>
  <si>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</si>
  <si>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</si>
  <si>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</si>
  <si>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</si>
  <si>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</si>
  <si>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</si>
  <si>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</si>
  <si>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</si>
  <si>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</si>
  <si>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</si>
  <si>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</si>
  <si>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</si>
  <si>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</si>
  <si>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</si>
  <si>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</si>
  <si>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</si>
  <si>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</si>
  <si>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</si>
  <si>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</si>
  <si>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</si>
  <si>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</si>
  <si>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</si>
  <si>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</si>
  <si>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</si>
  <si>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</si>
  <si>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</si>
  <si>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</si>
  <si>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</si>
  <si>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</si>
  <si>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</si>
  <si>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</si>
  <si>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</si>
  <si>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</si>
  <si>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</si>
  <si>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</si>
  <si>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</si>
  <si>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</si>
  <si>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</si>
  <si>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</si>
  <si>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</si>
  <si>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</si>
  <si>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</si>
  <si>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</si>
  <si>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</si>
  <si>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</si>
  <si>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</si>
  <si>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</si>
  <si>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</si>
  <si>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</si>
  <si>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</si>
  <si>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</si>
  <si>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</si>
  <si>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</si>
  <si>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</si>
  <si>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</si>
  <si>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</si>
  <si>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</si>
  <si>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</si>
  <si>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</si>
  <si>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</si>
  <si>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</si>
  <si>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</si>
  <si>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</si>
  <si>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</si>
  <si>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</si>
  <si>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</si>
  <si>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</si>
  <si>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</si>
  <si>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</si>
  <si>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</si>
  <si>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</si>
  <si>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</si>
  <si>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</si>
  <si>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</si>
  <si>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</si>
  <si>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</si>
  <si>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</si>
  <si>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</si>
  <si>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</si>
  <si>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</si>
  <si>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</si>
  <si>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</si>
  <si>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</si>
  <si>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</si>
  <si>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</si>
  <si>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</si>
  <si>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</si>
  <si>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</si>
  <si>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</si>
  <si>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</si>
  <si>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</si>
  <si>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</si>
  <si>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</si>
  <si>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</si>
  <si>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</si>
  <si>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</si>
  <si>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</si>
  <si>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</si>
  <si>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</si>
  <si>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</si>
  <si>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</si>
  <si>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</si>
  <si>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</si>
  <si>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</si>
  <si>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</si>
  <si>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</si>
  <si>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</si>
  <si>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</si>
  <si>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</si>
  <si>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</si>
  <si>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</si>
  <si>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</si>
  <si>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</si>
  <si>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</si>
  <si>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</si>
  <si>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</si>
  <si>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</si>
  <si>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</si>
  <si>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</si>
  <si>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</si>
  <si>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</si>
  <si>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</si>
  <si>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</si>
  <si>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</si>
  <si>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</si>
  <si>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</si>
  <si>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</si>
  <si>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</si>
  <si>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</si>
  <si>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</si>
  <si>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</si>
  <si>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</si>
  <si>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</si>
  <si>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</si>
  <si>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</si>
  <si>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</si>
  <si>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</si>
  <si>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</si>
  <si>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</si>
  <si>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</si>
  <si>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</si>
  <si>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</si>
  <si>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</si>
  <si>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</si>
  <si>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</si>
  <si>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</si>
  <si>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</si>
  <si>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</si>
  <si>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</si>
  <si>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</si>
  <si>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</si>
  <si>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</si>
  <si>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</si>
  <si>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</si>
  <si>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</si>
  <si>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</si>
  <si>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</si>
  <si>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</si>
  <si>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</si>
  <si>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</si>
  <si>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</si>
  <si>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</si>
  <si>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</si>
  <si>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</si>
  <si>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</si>
  <si>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</si>
  <si>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</si>
  <si>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</si>
  <si>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</si>
  <si>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</si>
  <si>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</si>
  <si>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</si>
  <si>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</si>
  <si>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</si>
  <si>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</si>
  <si>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</si>
  <si>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</si>
  <si>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</si>
  <si>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</si>
  <si>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</si>
  <si>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</si>
  <si>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</si>
  <si>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</si>
  <si>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</si>
  <si>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</si>
  <si>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</si>
  <si>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</si>
  <si>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</si>
  <si>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</si>
  <si>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</si>
  <si>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</si>
  <si>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</si>
  <si>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</si>
  <si>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</si>
  <si>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</si>
  <si>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</si>
  <si>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</si>
  <si>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</si>
  <si>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</si>
  <si>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</si>
  <si>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</si>
  <si>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</si>
  <si>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</si>
  <si>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</si>
  <si>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</si>
  <si>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</si>
  <si>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</si>
  <si>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</si>
  <si>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</si>
  <si>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</si>
  <si>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</si>
  <si>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</si>
  <si>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</si>
  <si>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</si>
  <si>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</si>
  <si>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</si>
  <si>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</si>
  <si>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</si>
  <si>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</si>
  <si>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</si>
  <si>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</si>
  <si>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</si>
  <si>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</si>
  <si>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</si>
  <si>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</si>
  <si>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</si>
  <si>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</si>
  <si>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</si>
  <si>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</si>
  <si>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</si>
  <si>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</si>
  <si>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</si>
  <si>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</si>
  <si>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</si>
  <si>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</si>
  <si>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</si>
  <si>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</si>
  <si>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</si>
  <si>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</si>
  <si>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</si>
  <si>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</si>
  <si>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</si>
  <si>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</si>
  <si>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</si>
  <si>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</si>
  <si>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</si>
  <si>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</si>
  <si>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</si>
  <si>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</si>
  <si>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</si>
  <si>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</si>
  <si>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</si>
  <si>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</si>
  <si>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</si>
  <si>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</si>
  <si>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</si>
  <si>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</si>
  <si>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</si>
  <si>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</si>
  <si>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</si>
  <si>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</si>
  <si>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</si>
  <si>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</si>
  <si>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</si>
  <si>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</si>
  <si>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</si>
  <si>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</si>
  <si>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</si>
  <si>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</si>
  <si>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</si>
  <si>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</si>
  <si>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</si>
  <si>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</si>
  <si>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</si>
  <si>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</si>
  <si>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</si>
  <si>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</si>
  <si>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</si>
  <si>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</si>
  <si>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</si>
  <si>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</si>
  <si>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</si>
  <si>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</si>
  <si>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</si>
  <si>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</si>
  <si>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</si>
  <si>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</si>
  <si>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</si>
  <si>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</si>
  <si>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</si>
  <si>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</si>
  <si>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</si>
  <si>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</si>
  <si>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</si>
  <si>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</si>
  <si>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</si>
  <si>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</si>
  <si>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</si>
  <si>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</si>
  <si>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</si>
  <si>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</si>
  <si>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</si>
  <si>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</si>
  <si>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</si>
  <si>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</si>
  <si>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</si>
  <si>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</si>
  <si>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</si>
  <si>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</si>
  <si>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</si>
  <si>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</si>
  <si>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</si>
  <si>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</si>
  <si>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</si>
  <si>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</si>
  <si>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</si>
  <si>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</si>
  <si>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</si>
  <si>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</si>
  <si>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</si>
  <si>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</si>
  <si>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</si>
  <si>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</si>
  <si>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</si>
  <si>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</si>
  <si>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</si>
  <si>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</si>
  <si>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</si>
  <si>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</si>
  <si>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</si>
  <si>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</si>
  <si>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</si>
  <si>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</si>
  <si>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</si>
  <si>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</si>
  <si>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</si>
  <si>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</si>
  <si>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</si>
  <si>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</si>
  <si>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</si>
  <si>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</si>
  <si>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</si>
  <si>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</si>
  <si>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</si>
  <si>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</si>
  <si>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</si>
  <si>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</si>
  <si>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</si>
  <si>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</si>
  <si>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</si>
  <si>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</si>
  <si>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</si>
  <si>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</si>
  <si>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</si>
  <si>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</si>
  <si>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</si>
  <si>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</si>
  <si>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</si>
  <si>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</si>
  <si>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</si>
  <si>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</si>
  <si>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</si>
  <si>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</si>
  <si>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</si>
  <si>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</si>
  <si>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</si>
  <si>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</si>
  <si>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</si>
  <si>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</si>
  <si>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</si>
  <si>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</si>
  <si>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</si>
  <si>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</si>
  <si>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</si>
  <si>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</si>
  <si>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</si>
  <si>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</si>
  <si>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</si>
  <si>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</si>
  <si>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</si>
  <si>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</si>
  <si>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</si>
  <si>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</si>
  <si>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</si>
  <si>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</si>
  <si>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</si>
  <si>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</si>
  <si>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</si>
  <si>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</si>
  <si>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</si>
  <si>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</si>
  <si>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</si>
  <si>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</si>
  <si>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</si>
  <si>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</si>
  <si>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</si>
  <si>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</si>
  <si>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</si>
  <si>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</si>
  <si>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</si>
  <si>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</si>
  <si>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</si>
  <si>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</si>
  <si>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</si>
  <si>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</si>
  <si>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</si>
  <si>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</si>
  <si>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</si>
  <si>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</si>
  <si>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</si>
  <si>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</si>
  <si>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</si>
  <si>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</si>
  <si>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</si>
  <si>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</si>
  <si>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</si>
  <si>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</si>
  <si>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</si>
  <si>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</si>
  <si>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</si>
  <si>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</si>
  <si>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</si>
  <si>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</si>
  <si>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</si>
  <si>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</si>
  <si>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</si>
  <si>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</si>
  <si>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</si>
  <si>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</si>
  <si>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</si>
  <si>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</si>
  <si>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</si>
  <si>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</si>
  <si>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</si>
  <si>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</si>
  <si>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</si>
  <si>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</si>
  <si>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</si>
  <si>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</si>
  <si>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</si>
  <si>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</si>
  <si>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</si>
  <si>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</si>
  <si>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</si>
  <si>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</si>
  <si>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</si>
  <si>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</si>
  <si>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</si>
  <si>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</si>
  <si>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</si>
  <si>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</si>
  <si>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</si>
  <si>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</si>
  <si>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</si>
  <si>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</si>
  <si>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</si>
  <si>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</si>
  <si>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</si>
  <si>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</si>
  <si>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</si>
  <si>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</si>
  <si>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</si>
  <si>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</si>
  <si>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</si>
  <si>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</si>
  <si>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</si>
  <si>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</si>
  <si>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</si>
  <si>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</si>
  <si>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</si>
  <si>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</si>
  <si>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</si>
  <si>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</si>
  <si>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</si>
  <si>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</si>
  <si>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</si>
  <si>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</si>
  <si>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</si>
  <si>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</si>
  <si>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</si>
  <si>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</si>
  <si>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</si>
  <si>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</si>
  <si>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</si>
  <si>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</si>
  <si>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</si>
  <si>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</si>
  <si>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</si>
  <si>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</si>
  <si>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</si>
  <si>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</si>
  <si>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</si>
  <si>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</si>
  <si>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</si>
  <si>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</si>
  <si>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</si>
  <si>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</si>
  <si>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</si>
  <si>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</si>
  <si>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</si>
  <si>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</si>
  <si>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</si>
  <si>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</si>
  <si>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</si>
  <si>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</si>
  <si>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</si>
  <si>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</si>
  <si>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</si>
  <si>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</si>
  <si>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</si>
  <si>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</si>
  <si>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</si>
  <si>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</si>
  <si>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</si>
  <si>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</si>
  <si>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</si>
  <si>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</si>
  <si>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</si>
  <si>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</si>
  <si>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</si>
  <si>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</si>
  <si>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</si>
  <si>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</si>
  <si>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</si>
  <si>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</si>
  <si>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</si>
  <si>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</si>
  <si>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</si>
  <si>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</si>
  <si>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</si>
  <si>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</si>
  <si>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</si>
  <si>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</si>
  <si>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</si>
  <si>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</si>
  <si>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</si>
  <si>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</si>
  <si>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</si>
  <si>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</si>
  <si>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</si>
  <si>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</si>
  <si>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</si>
  <si>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</si>
  <si>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</si>
  <si>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</si>
  <si>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</si>
  <si>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</si>
  <si>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</si>
  <si>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</si>
  <si>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</si>
  <si>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</si>
  <si>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</si>
  <si>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</si>
  <si>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</si>
  <si>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</si>
  <si>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</si>
  <si>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</si>
  <si>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</si>
  <si>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</si>
  <si>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</si>
  <si>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</si>
  <si>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</si>
  <si>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</si>
  <si>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</si>
  <si>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</si>
  <si>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</si>
  <si>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</si>
  <si>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</si>
  <si>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</si>
  <si>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</si>
  <si>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</si>
  <si>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</si>
  <si>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</si>
  <si>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</si>
  <si>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</si>
  <si>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</si>
  <si>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</si>
  <si>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</si>
  <si>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</si>
  <si>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</si>
  <si>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</si>
  <si>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</si>
  <si>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</si>
  <si>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</si>
  <si>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</si>
  <si>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</si>
  <si>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</si>
  <si>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</si>
  <si>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</si>
  <si>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</si>
  <si>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</si>
  <si>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</si>
  <si>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</si>
  <si>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</si>
  <si>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</si>
  <si>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</si>
  <si>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</si>
  <si>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</si>
  <si>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</si>
  <si>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</si>
  <si>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</si>
  <si>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</si>
  <si>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</si>
  <si>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</si>
  <si>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</si>
  <si>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</si>
  <si>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</si>
  <si>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</si>
  <si>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</si>
  <si>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</si>
  <si>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</si>
  <si>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</si>
  <si>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</si>
  <si>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</si>
  <si>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</si>
  <si>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</si>
  <si>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</si>
  <si>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</si>
  <si>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</si>
  <si>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</si>
  <si>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</si>
  <si>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</si>
  <si>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</si>
  <si>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</si>
  <si>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</si>
  <si>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</si>
  <si>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</si>
  <si>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</si>
  <si>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</si>
  <si>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</si>
  <si>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</si>
  <si>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</si>
  <si>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</si>
  <si>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</si>
  <si>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</si>
  <si>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</si>
  <si>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</si>
  <si>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</si>
  <si>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</si>
  <si>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</si>
  <si>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</si>
  <si>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</si>
  <si>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</si>
  <si>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</si>
  <si>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</si>
  <si>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</si>
  <si>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</si>
  <si>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</si>
  <si>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</si>
  <si>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</si>
  <si>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</si>
  <si>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</si>
  <si>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</si>
  <si>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</si>
  <si>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</si>
  <si>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</si>
  <si>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</si>
  <si>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</si>
  <si>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</si>
  <si>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</si>
  <si>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</si>
  <si>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</si>
  <si>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</si>
  <si>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</si>
  <si>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</si>
  <si>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</si>
  <si>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</si>
  <si>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</si>
  <si>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</si>
  <si>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</si>
  <si>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</si>
  <si>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</si>
  <si>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</si>
  <si>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</si>
  <si>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</si>
  <si>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</si>
  <si>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</si>
  <si>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</si>
  <si>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</si>
  <si>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</si>
  <si>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</si>
  <si>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</si>
  <si>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</si>
  <si>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</si>
  <si>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</si>
  <si>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</si>
  <si>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</si>
  <si>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</si>
  <si>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</si>
  <si>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</si>
  <si>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</si>
  <si>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</si>
  <si>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</si>
  <si>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</si>
  <si>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</si>
  <si>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</si>
  <si>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</si>
  <si>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</si>
  <si>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</si>
  <si>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</si>
  <si>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</si>
  <si>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</si>
  <si>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</si>
  <si>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</si>
  <si>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</si>
  <si>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</si>
  <si>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</si>
  <si>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</si>
  <si>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</si>
  <si>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</si>
  <si>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</si>
  <si>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</si>
  <si>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</si>
  <si>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</si>
  <si>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</si>
  <si>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</si>
  <si>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</si>
  <si>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</si>
  <si>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</si>
  <si>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</si>
  <si>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</si>
  <si>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</si>
  <si>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</si>
  <si>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</si>
  <si>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</si>
  <si>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</si>
  <si>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</si>
  <si>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</si>
  <si>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</si>
  <si>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</si>
  <si>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</si>
  <si>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</si>
  <si>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</si>
  <si>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</si>
  <si>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</si>
  <si>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</si>
  <si>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</si>
  <si>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</si>
  <si>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</si>
  <si>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</si>
  <si>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</si>
  <si>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</si>
  <si>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</si>
  <si>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</si>
  <si>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</si>
  <si>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</si>
  <si>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</si>
  <si>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</si>
  <si>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</si>
  <si>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</si>
  <si>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</si>
  <si>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</si>
  <si>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</si>
  <si>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</si>
  <si>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</si>
  <si>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</si>
  <si>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</si>
  <si>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</si>
  <si>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</si>
  <si>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</si>
  <si>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</si>
  <si>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</si>
  <si>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</si>
  <si>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</si>
  <si>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</si>
  <si>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</si>
  <si>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</si>
  <si>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</si>
  <si>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</si>
  <si>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</si>
  <si>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</si>
  <si>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</si>
  <si>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</si>
  <si>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</si>
  <si>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</si>
  <si>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</si>
  <si>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</si>
  <si>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</si>
  <si>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</si>
  <si>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</si>
  <si>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</si>
  <si>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</si>
  <si>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</si>
  <si>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</si>
  <si>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</si>
  <si>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</si>
  <si>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</si>
  <si>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</si>
  <si>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</si>
  <si>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</si>
  <si>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</si>
  <si>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</si>
  <si>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</si>
  <si>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</si>
  <si>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</si>
  <si>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</si>
  <si>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</si>
  <si>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</si>
  <si>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</si>
  <si>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</si>
  <si>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</si>
  <si>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</si>
  <si>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</si>
  <si>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</si>
  <si>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</si>
  <si>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</si>
  <si>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</si>
  <si>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</si>
  <si>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</si>
  <si>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</si>
  <si>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</si>
  <si>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</si>
  <si>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</si>
  <si>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</si>
  <si>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</si>
  <si>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</si>
  <si>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</si>
  <si>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</si>
  <si>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</si>
  <si>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</si>
  <si>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</si>
  <si>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</si>
  <si>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</si>
  <si>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</si>
  <si>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</si>
  <si>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</si>
  <si>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</si>
  <si>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</si>
  <si>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</si>
  <si>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</si>
  <si>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</si>
  <si>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</si>
  <si>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</si>
  <si>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</si>
  <si>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</si>
  <si>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</si>
  <si>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</si>
  <si>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</si>
  <si>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</si>
  <si>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</si>
  <si>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</si>
  <si>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</si>
  <si>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</si>
  <si>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</si>
  <si>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</si>
  <si>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</si>
  <si>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</si>
  <si>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</si>
  <si>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</si>
  <si>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</si>
  <si>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</si>
  <si>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</si>
  <si>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</si>
  <si>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</si>
  <si>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</si>
  <si>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</si>
  <si>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</si>
  <si>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</si>
  <si>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</si>
  <si>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</si>
  <si>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</si>
  <si>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</si>
  <si>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</si>
  <si>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</si>
  <si>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</si>
  <si>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</si>
  <si>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</si>
  <si>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</si>
  <si>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</si>
  <si>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</si>
  <si>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</si>
  <si>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</si>
  <si>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</si>
  <si>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</si>
  <si>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</si>
  <si>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</si>
  <si>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</si>
  <si>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</si>
  <si>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</si>
  <si>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</si>
  <si>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</si>
  <si>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</si>
  <si>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</si>
  <si>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</si>
  <si>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</si>
  <si>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</si>
  <si>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</si>
  <si>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</si>
  <si>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</si>
  <si>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</si>
  <si>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</si>
  <si>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</si>
  <si>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</si>
  <si>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</si>
  <si>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</si>
  <si>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</si>
  <si>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</si>
  <si>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</si>
  <si>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</si>
  <si>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</si>
  <si>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</si>
  <si>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</si>
  <si>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</si>
  <si>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</si>
  <si>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</si>
  <si>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</si>
  <si>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</si>
  <si>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</si>
  <si>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</si>
  <si>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</si>
  <si>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</si>
  <si>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</si>
  <si>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</si>
  <si>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</si>
  <si>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</si>
  <si>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</si>
  <si>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</si>
  <si>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</si>
  <si>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</si>
  <si>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</si>
  <si>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</si>
  <si>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</si>
  <si>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</si>
  <si>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</si>
  <si>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</si>
  <si>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</si>
  <si>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</si>
  <si>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</si>
  <si>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</si>
  <si>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</si>
  <si>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</si>
  <si>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</si>
  <si>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</si>
  <si>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</si>
  <si>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</si>
  <si>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</si>
  <si>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</si>
  <si>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</si>
  <si>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</si>
  <si>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</si>
  <si>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</si>
  <si>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</si>
  <si>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</si>
  <si>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</si>
  <si>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</si>
  <si>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</si>
  <si>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</si>
  <si>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</si>
  <si>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</si>
  <si>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</si>
  <si>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</si>
  <si>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</si>
  <si>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</si>
  <si>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</si>
  <si>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</si>
  <si>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</si>
  <si>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</si>
  <si>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</si>
  <si>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</si>
  <si>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</si>
  <si>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</si>
  <si>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</si>
  <si>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</si>
  <si>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</si>
  <si>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</si>
  <si>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</si>
  <si>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</si>
  <si>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</si>
  <si>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</si>
  <si>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</si>
  <si>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</si>
  <si>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</si>
  <si>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</si>
  <si>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</si>
  <si>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</si>
  <si>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</si>
  <si>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</si>
  <si>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</si>
  <si>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</si>
  <si>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</si>
  <si>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</si>
  <si>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</si>
  <si>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</si>
  <si>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</si>
  <si>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</si>
  <si>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</si>
  <si>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</si>
  <si>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</si>
  <si>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</si>
  <si>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</si>
  <si>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</si>
  <si>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</si>
  <si>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</si>
  <si>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</si>
  <si>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</si>
  <si>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</si>
  <si>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</si>
  <si>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</si>
  <si>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</si>
  <si>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</si>
  <si>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</si>
  <si>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</si>
  <si>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</si>
  <si>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</si>
  <si>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</si>
  <si>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</si>
  <si>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</si>
  <si>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</si>
  <si>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</si>
  <si>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</si>
  <si>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</si>
  <si>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</si>
  <si>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</si>
  <si>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</si>
  <si>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</si>
  <si>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</si>
  <si>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</si>
  <si>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</si>
  <si>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</si>
  <si>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</si>
  <si>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</si>
  <si>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</si>
  <si>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</si>
  <si>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</si>
  <si>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</si>
  <si>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</si>
  <si>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</si>
  <si>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</si>
  <si>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</si>
  <si>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</si>
  <si>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</si>
  <si>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</si>
  <si>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</si>
  <si>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</si>
  <si>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</si>
  <si>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</si>
  <si>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</si>
  <si>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</si>
  <si>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</si>
  <si>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</si>
  <si>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</si>
  <si>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</si>
  <si>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</si>
  <si>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</si>
  <si>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</si>
  <si>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</si>
  <si>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</si>
  <si>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</si>
  <si>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</si>
  <si>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</si>
  <si>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</si>
  <si>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</si>
  <si>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</si>
  <si>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</si>
  <si>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</si>
  <si>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</si>
  <si>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</si>
  <si>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</si>
  <si>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</si>
  <si>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</si>
  <si>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</si>
  <si>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</si>
  <si>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</si>
  <si>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</si>
  <si>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</si>
  <si>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</si>
  <si>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</si>
  <si>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</si>
  <si>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</si>
  <si>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</si>
  <si>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</si>
  <si>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</si>
  <si>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</si>
  <si>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</si>
  <si>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</si>
  <si>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</si>
  <si>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</si>
  <si>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</si>
  <si>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</si>
  <si>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</si>
  <si>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</si>
  <si>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</si>
  <si>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</si>
  <si>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</si>
  <si>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</si>
  <si>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</si>
  <si>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</si>
  <si>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</si>
  <si>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</si>
  <si>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</si>
  <si>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</si>
  <si>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</si>
  <si>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</si>
  <si>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</si>
  <si>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</si>
  <si>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</si>
  <si>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</si>
  <si>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</si>
  <si>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</si>
  <si>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</si>
  <si>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</si>
  <si>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</si>
  <si>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</si>
  <si>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</si>
  <si>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</si>
  <si>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</si>
  <si>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</si>
  <si>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</si>
  <si>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</si>
  <si>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</si>
  <si>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</si>
  <si>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</si>
  <si>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</si>
  <si>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</si>
  <si>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</si>
  <si>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</si>
  <si>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</si>
  <si>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</si>
  <si>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</si>
  <si>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</si>
  <si>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</si>
  <si>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</si>
  <si>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</si>
  <si>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</si>
  <si>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</si>
  <si>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</si>
  <si>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</si>
  <si>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</si>
  <si>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</si>
  <si>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</si>
  <si>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</si>
  <si>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</si>
  <si>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</si>
  <si>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</si>
  <si>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</si>
  <si>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</si>
  <si>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</si>
  <si>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</si>
  <si>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</si>
  <si>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</si>
  <si>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</si>
  <si>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</si>
  <si>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</si>
  <si>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</si>
  <si>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</si>
  <si>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</si>
  <si>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</si>
  <si>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</si>
  <si>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</si>
  <si>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</si>
  <si>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</si>
  <si>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</si>
  <si>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</si>
  <si>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</si>
  <si>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</si>
  <si>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</si>
  <si>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</si>
  <si>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</si>
  <si>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</si>
  <si>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</si>
  <si>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</si>
  <si>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</si>
  <si>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</si>
  <si>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</si>
  <si>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</si>
  <si>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</si>
  <si>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</si>
  <si>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</si>
  <si>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</si>
  <si>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</si>
  <si>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</si>
  <si>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</si>
  <si>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</si>
  <si>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</si>
  <si>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</si>
  <si>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</si>
  <si>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</si>
  <si>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</si>
  <si>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</si>
  <si>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</si>
  <si>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</si>
  <si>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</si>
  <si>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</si>
  <si>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</si>
  <si>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</si>
  <si>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</si>
  <si>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</si>
  <si>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</si>
  <si>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</si>
  <si>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</si>
  <si>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</si>
  <si>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</si>
  <si>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</si>
  <si>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</si>
  <si>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</si>
  <si>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</si>
  <si>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</si>
  <si>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</si>
  <si>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</si>
  <si>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</si>
  <si>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</si>
  <si>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</si>
  <si>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</si>
  <si>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</si>
  <si>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</si>
  <si>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</si>
  <si>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</si>
  <si>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</si>
  <si>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</si>
  <si>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</si>
  <si>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</si>
  <si>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</si>
  <si>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</si>
  <si>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</si>
  <si>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</si>
  <si>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</si>
  <si>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</si>
  <si>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</si>
  <si>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</si>
  <si>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</si>
  <si>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</si>
  <si>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</si>
  <si>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</si>
  <si>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</si>
  <si>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</si>
  <si>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</si>
  <si>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</si>
  <si>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</si>
  <si>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</si>
  <si>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</si>
  <si>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</si>
  <si>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</si>
  <si>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</si>
  <si>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</si>
  <si>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</si>
  <si>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</si>
  <si>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</si>
  <si>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</si>
  <si>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</si>
  <si>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</si>
  <si>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</si>
  <si>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</si>
  <si>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</si>
  <si>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</si>
  <si>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</si>
  <si>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</si>
  <si>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</si>
  <si>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</si>
  <si>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</si>
  <si>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</si>
  <si>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</si>
  <si>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</si>
  <si>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</si>
  <si>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</si>
  <si>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</si>
  <si>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</si>
  <si>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</si>
  <si>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</si>
  <si>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</si>
  <si>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</si>
  <si>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</si>
  <si>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</si>
  <si>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</si>
  <si>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</si>
  <si>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</si>
  <si>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</si>
  <si>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</si>
  <si>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</si>
  <si>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</si>
  <si>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</si>
  <si>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</si>
  <si>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</si>
  <si>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</si>
  <si>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</si>
  <si>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</si>
  <si>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</si>
  <si>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</si>
  <si>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</si>
  <si>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</si>
  <si>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</si>
  <si>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</si>
  <si>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</si>
  <si>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</si>
  <si>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</si>
  <si>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</si>
  <si>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</si>
  <si>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</si>
  <si>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</si>
  <si>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</si>
  <si>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</si>
  <si>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</si>
  <si>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</si>
  <si>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</si>
  <si>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</si>
  <si>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</si>
  <si>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</si>
  <si>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</si>
  <si>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</si>
  <si>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</si>
  <si>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</si>
  <si>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</si>
  <si>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</si>
  <si>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</si>
  <si>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</si>
  <si>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</si>
  <si>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</si>
  <si>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</si>
  <si>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</si>
  <si>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</si>
  <si>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</si>
  <si>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</si>
  <si>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</si>
  <si>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</si>
  <si>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</si>
  <si>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</si>
  <si>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</si>
  <si>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</si>
  <si>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</si>
  <si>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</si>
  <si>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</si>
  <si>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</si>
  <si>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</si>
  <si>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</si>
  <si>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</si>
  <si>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</si>
  <si>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</si>
  <si>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</si>
  <si>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</si>
  <si>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</si>
  <si>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</si>
  <si>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</si>
  <si>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</si>
  <si>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</si>
  <si>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</si>
  <si>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</si>
  <si>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</si>
  <si>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</si>
  <si>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</si>
  <si>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</si>
  <si>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</si>
  <si>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</si>
  <si>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</si>
  <si>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</si>
  <si>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</si>
  <si>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</si>
  <si>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</si>
  <si>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</si>
  <si>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</si>
  <si>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</si>
  <si>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</si>
  <si>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</si>
  <si>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</si>
  <si>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</si>
  <si>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</si>
  <si>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</si>
  <si>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</si>
  <si>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</si>
  <si>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</si>
  <si>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</si>
  <si>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</si>
  <si>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</si>
  <si>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</si>
  <si>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</si>
  <si>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</si>
  <si>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</si>
  <si>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</si>
  <si>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</si>
  <si>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</si>
  <si>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</si>
  <si>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</si>
  <si>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</si>
  <si>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</si>
  <si>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</si>
  <si>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</si>
  <si>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</si>
  <si>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</si>
  <si>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</si>
  <si>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</si>
  <si>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</si>
  <si>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</si>
  <si>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</si>
  <si>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</si>
  <si>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</si>
  <si>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</si>
  <si>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</si>
  <si>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</si>
  <si>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</si>
  <si>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</si>
  <si>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</si>
  <si>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</si>
  <si>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</si>
  <si>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</si>
  <si>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</si>
  <si>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</si>
  <si>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</si>
  <si>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</si>
  <si>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</si>
  <si>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</si>
  <si>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</si>
  <si>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</si>
  <si>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</si>
  <si>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</si>
  <si>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</si>
  <si>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</si>
  <si>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</si>
  <si>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</si>
  <si>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</si>
  <si>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</si>
  <si>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</si>
  <si>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</si>
  <si>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</si>
  <si>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</si>
  <si>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</si>
  <si>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</si>
  <si>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</si>
  <si>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</si>
  <si>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</si>
  <si>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</si>
  <si>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</si>
  <si>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</si>
  <si>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</si>
  <si>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</si>
  <si>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</si>
  <si>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</si>
  <si>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</si>
  <si>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</si>
  <si>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</si>
  <si>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</si>
  <si>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</si>
  <si>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</si>
  <si>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</si>
  <si>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</si>
  <si>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</si>
  <si>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</si>
  <si>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</si>
  <si>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</si>
  <si>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</si>
  <si>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</si>
  <si>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</si>
  <si>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</si>
  <si>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</si>
  <si>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</si>
  <si>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</si>
  <si>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</si>
  <si>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</si>
  <si>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</si>
  <si>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</si>
  <si>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</si>
  <si>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</si>
  <si>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</si>
  <si>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</si>
  <si>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</si>
  <si>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</si>
  <si>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</si>
  <si>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</si>
  <si>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</si>
  <si>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</si>
  <si>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</si>
  <si>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</si>
  <si>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</si>
  <si>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</si>
  <si>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</si>
  <si>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</si>
  <si>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</si>
  <si>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</si>
  <si>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</si>
  <si>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</si>
  <si>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</si>
  <si>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</si>
  <si>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</si>
  <si>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</si>
  <si>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</si>
  <si>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</si>
  <si>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</si>
  <si>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</si>
  <si>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</si>
  <si>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</si>
  <si>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</si>
  <si>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</si>
  <si>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</si>
  <si>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</si>
  <si>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</si>
  <si>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</si>
  <si>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</si>
  <si>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</si>
  <si>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</si>
  <si>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</si>
  <si>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</si>
  <si>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</si>
  <si>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</si>
  <si>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</si>
  <si>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</si>
  <si>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</si>
  <si>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</si>
  <si>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</si>
  <si>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</si>
  <si>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</si>
  <si>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</si>
  <si>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</si>
  <si>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</si>
  <si>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</si>
  <si>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</si>
  <si>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</si>
  <si>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</si>
  <si>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</si>
  <si>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</si>
  <si>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</si>
  <si>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</si>
  <si>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</si>
  <si>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</si>
  <si>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</si>
  <si>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</si>
  <si>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</si>
  <si>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</si>
  <si>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</si>
  <si>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</si>
  <si>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</si>
  <si>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</si>
  <si>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</si>
  <si>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</si>
  <si>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</si>
  <si>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</si>
  <si>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</si>
  <si>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</si>
  <si>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</si>
  <si>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</si>
  <si>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</si>
  <si>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</si>
  <si>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</si>
  <si>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</si>
  <si>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</si>
  <si>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</si>
  <si>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</si>
  <si>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</si>
  <si>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</si>
  <si>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</si>
  <si>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</si>
  <si>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</si>
  <si>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</si>
  <si>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</si>
  <si>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</si>
  <si>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</si>
  <si>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</si>
  <si>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</si>
  <si>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</si>
  <si>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</si>
  <si>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</si>
  <si>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</si>
  <si>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</si>
  <si>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</si>
  <si>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</si>
  <si>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</si>
  <si>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</si>
  <si>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</si>
  <si>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</si>
  <si>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</si>
  <si>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</si>
  <si>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</si>
  <si>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</si>
  <si>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</si>
  <si>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</si>
  <si>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</si>
  <si>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</si>
  <si>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</si>
  <si>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</si>
  <si>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</si>
  <si>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</si>
  <si>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</si>
  <si>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</si>
  <si>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</si>
  <si>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</si>
  <si>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</si>
  <si>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</si>
  <si>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</si>
  <si>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</si>
  <si>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</si>
  <si>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</si>
  <si>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</si>
  <si>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</si>
  <si>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</si>
  <si>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</si>
  <si>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</si>
  <si>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</si>
  <si>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</si>
  <si>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</si>
  <si>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</si>
  <si>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</si>
  <si>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</si>
  <si>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</si>
  <si>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</si>
  <si>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</si>
  <si>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</si>
  <si>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</si>
  <si>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</si>
  <si>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</si>
  <si>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</si>
  <si>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</si>
  <si>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</si>
  <si>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</si>
  <si>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</si>
  <si>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</si>
  <si>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</si>
  <si>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</si>
  <si>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</si>
  <si>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</si>
  <si>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</si>
  <si>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</si>
  <si>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</si>
  <si>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</si>
  <si>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</si>
  <si>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</si>
  <si>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</si>
  <si>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</si>
  <si>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</si>
  <si>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</si>
  <si>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</si>
  <si>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</si>
  <si>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</si>
  <si>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</si>
  <si>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</si>
  <si>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</si>
  <si>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</si>
  <si>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</si>
  <si>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</si>
  <si>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</si>
  <si>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</si>
  <si>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</si>
  <si>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</si>
  <si>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</si>
  <si>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</si>
  <si>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</si>
  <si>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</si>
  <si>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</si>
  <si>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</si>
  <si>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</si>
  <si>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</si>
  <si>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</si>
  <si>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</si>
  <si>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</si>
  <si>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</si>
  <si>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</si>
  <si>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</si>
  <si>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</si>
  <si>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</si>
  <si>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</si>
  <si>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</si>
  <si>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</si>
  <si>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</si>
  <si>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</si>
  <si>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</si>
  <si>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</si>
  <si>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</si>
  <si>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</si>
  <si>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</si>
  <si>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</si>
  <si>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</si>
  <si>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</si>
  <si>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</si>
  <si>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</si>
  <si>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</si>
  <si>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</si>
  <si>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</si>
  <si>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</si>
  <si>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</si>
  <si>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</si>
  <si>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</si>
  <si>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</si>
  <si>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</si>
  <si>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</si>
  <si>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</si>
  <si>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</si>
  <si>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</si>
  <si>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</si>
  <si>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</si>
  <si>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</si>
  <si>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</si>
  <si>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</si>
  <si>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</si>
  <si>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</si>
  <si>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</si>
  <si>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</si>
  <si>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</si>
  <si>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</si>
  <si>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</si>
  <si>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</si>
  <si>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</si>
  <si>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</si>
  <si>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</si>
  <si>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</si>
  <si>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</si>
  <si>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</si>
  <si>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</si>
  <si>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</si>
  <si>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</si>
  <si>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</si>
  <si>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</si>
  <si>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</si>
  <si>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</si>
  <si>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</si>
  <si>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</si>
  <si>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</si>
  <si>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</si>
  <si>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</si>
  <si>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</si>
  <si>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</si>
  <si>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</si>
  <si>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</si>
  <si>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</si>
  <si>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</si>
  <si>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</si>
  <si>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</si>
  <si>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</si>
  <si>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</si>
  <si>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</si>
  <si>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</si>
  <si>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</si>
  <si>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</si>
  <si>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</si>
  <si>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</si>
  <si>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</si>
  <si>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</si>
  <si>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</si>
  <si>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</si>
  <si>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</si>
  <si>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</si>
  <si>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</si>
  <si>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</si>
  <si>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</si>
  <si>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</si>
  <si>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</si>
  <si>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</si>
  <si>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</si>
  <si>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</si>
  <si>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</si>
  <si>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</si>
  <si>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</si>
  <si>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</si>
  <si>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</si>
  <si>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</si>
  <si>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</si>
  <si>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</si>
  <si>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</si>
  <si>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</si>
  <si>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</si>
  <si>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</si>
  <si>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</si>
  <si>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</si>
  <si>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</si>
  <si>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</si>
  <si>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</si>
  <si>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</si>
  <si>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</si>
  <si>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</si>
  <si>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</si>
  <si>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</si>
  <si>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</si>
  <si>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</si>
  <si>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</si>
  <si>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</si>
  <si>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</si>
  <si>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</si>
  <si>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</si>
  <si>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</si>
  <si>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</si>
  <si>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</si>
  <si>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</si>
  <si>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</si>
  <si>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</si>
  <si>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</si>
  <si>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</si>
  <si>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</si>
  <si>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</si>
  <si>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</si>
  <si>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</si>
  <si>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</si>
  <si>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</si>
  <si>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</si>
  <si>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</si>
  <si>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</si>
  <si>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</si>
  <si>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</si>
  <si>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</si>
  <si>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</si>
  <si>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</si>
  <si>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</si>
  <si>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</si>
  <si>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</si>
  <si>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</si>
  <si>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</si>
  <si>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</si>
  <si>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</si>
  <si>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</si>
  <si>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</si>
  <si>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</si>
  <si>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</si>
  <si>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</si>
  <si>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</si>
  <si>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</si>
  <si>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</si>
  <si>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</si>
  <si>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</si>
  <si>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</si>
  <si>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</si>
  <si>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</si>
  <si>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</si>
  <si>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</si>
  <si>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</si>
  <si>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</si>
  <si>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</si>
  <si>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</si>
  <si>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</si>
  <si>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</si>
  <si>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</si>
  <si>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</si>
  <si>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</si>
  <si>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</si>
  <si>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</si>
  <si>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</si>
  <si>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</si>
  <si>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</si>
  <si>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</si>
  <si>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</si>
  <si>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</si>
  <si>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</si>
  <si>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</si>
  <si>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</si>
  <si>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</si>
  <si>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</si>
  <si>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</si>
  <si>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</si>
  <si>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</si>
  <si>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</si>
  <si>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</si>
  <si>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</si>
  <si>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</si>
  <si>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</si>
  <si>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</si>
  <si>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</si>
  <si>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</si>
  <si>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</si>
  <si>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</si>
  <si>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</si>
  <si>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</si>
  <si>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</si>
  <si>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</si>
  <si>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</si>
  <si>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</si>
  <si>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</si>
  <si>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</si>
  <si>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</si>
  <si>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</si>
  <si>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</si>
  <si>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</si>
  <si>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</si>
  <si>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</si>
  <si>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</si>
  <si>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</si>
  <si>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</si>
  <si>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</si>
  <si>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</si>
  <si>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</si>
  <si>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</si>
  <si>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</si>
  <si>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</si>
  <si>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</si>
  <si>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</si>
  <si>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</si>
  <si>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</si>
  <si>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</si>
  <si>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</si>
  <si>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</si>
  <si>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</si>
  <si>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</si>
  <si>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</si>
  <si>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</si>
  <si>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</si>
  <si>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</si>
  <si>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</si>
  <si>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</si>
  <si>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</si>
  <si>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</si>
  <si>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</si>
  <si>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</si>
  <si>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</si>
  <si>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</si>
  <si>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</si>
  <si>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</si>
  <si>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</si>
  <si>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</si>
  <si>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</si>
  <si>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</si>
  <si>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</si>
  <si>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</si>
  <si>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</si>
  <si>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</si>
  <si>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</si>
  <si>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</si>
  <si>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</si>
  <si>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</si>
  <si>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</si>
  <si>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</si>
  <si>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</si>
  <si>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</si>
  <si>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</si>
  <si>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</si>
  <si>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</si>
  <si>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</si>
  <si>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</si>
  <si>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</si>
  <si>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</si>
  <si>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</si>
  <si>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</si>
  <si>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</si>
  <si>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</si>
  <si>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</si>
  <si>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</si>
  <si>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</si>
  <si>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</si>
  <si>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</si>
  <si>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</si>
  <si>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</si>
  <si>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</si>
  <si>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</si>
  <si>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</si>
  <si>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</si>
  <si>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</si>
  <si>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</si>
  <si>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</si>
  <si>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</si>
  <si>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</si>
  <si>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</si>
  <si>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</si>
  <si>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</si>
  <si>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</si>
  <si>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</si>
  <si>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</si>
  <si>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</si>
  <si>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</si>
  <si>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</si>
  <si>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</si>
  <si>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</si>
  <si>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</si>
  <si>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</si>
  <si>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</si>
  <si>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</si>
  <si>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</si>
  <si>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</si>
  <si>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</si>
  <si>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</si>
  <si>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</si>
  <si>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</si>
  <si>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</si>
  <si>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</si>
  <si>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</si>
  <si>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</si>
  <si>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</si>
  <si>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</si>
  <si>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</si>
  <si>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</si>
  <si>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</si>
  <si>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</si>
  <si>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</si>
  <si>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</si>
  <si>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</si>
  <si>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</si>
  <si>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</si>
  <si>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</si>
  <si>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</si>
  <si>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</si>
  <si>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</si>
  <si>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</si>
  <si>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</si>
  <si>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</si>
  <si>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</si>
  <si>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</si>
  <si>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</si>
  <si>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</si>
  <si>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</si>
  <si>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</si>
  <si>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</si>
  <si>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</si>
  <si>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</si>
  <si>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</si>
  <si>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</si>
  <si>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</si>
  <si>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</si>
  <si>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</si>
  <si>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</si>
  <si>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</si>
  <si>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</si>
  <si>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</si>
  <si>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</si>
  <si>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</si>
  <si>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</si>
  <si>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</si>
  <si>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</si>
  <si>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</si>
  <si>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</si>
  <si>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</si>
  <si>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</si>
  <si>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</si>
  <si>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</si>
  <si>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</si>
  <si>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</si>
  <si>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</si>
  <si>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</si>
  <si>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</si>
  <si>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</si>
  <si>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</si>
  <si>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</si>
  <si>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</si>
  <si>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</si>
  <si>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</si>
  <si>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</si>
  <si>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</si>
  <si>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</si>
  <si>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</si>
  <si>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</si>
  <si>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</si>
  <si>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</si>
  <si>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</si>
  <si>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</si>
  <si>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</si>
  <si>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</si>
  <si>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</si>
  <si>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</si>
  <si>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</si>
  <si>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</si>
  <si>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</si>
  <si>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</si>
  <si>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</si>
  <si>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</si>
  <si>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</si>
  <si>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</si>
  <si>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</si>
  <si>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</si>
  <si>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</si>
  <si>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</si>
  <si>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</si>
  <si>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</si>
  <si>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</si>
  <si>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</si>
  <si>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</si>
  <si>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</si>
  <si>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</si>
  <si>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</si>
  <si>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</si>
  <si>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</si>
  <si>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</si>
  <si>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</si>
  <si>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</si>
  <si>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</si>
  <si>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</si>
  <si>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</si>
  <si>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</si>
  <si>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</si>
  <si>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</si>
  <si>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</si>
  <si>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</si>
  <si>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</si>
  <si>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</si>
  <si>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</si>
  <si>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</si>
  <si>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</si>
  <si>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</si>
  <si>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</si>
  <si>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</si>
  <si>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</si>
  <si>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</si>
  <si>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</si>
  <si>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</si>
  <si>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</si>
  <si>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</si>
  <si>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</si>
  <si>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</si>
  <si>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</si>
  <si>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</si>
  <si>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</si>
  <si>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</si>
  <si>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</si>
  <si>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</si>
  <si>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</si>
  <si>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</si>
  <si>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</si>
  <si>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</si>
  <si>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</si>
  <si>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</si>
  <si>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</si>
  <si>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</si>
  <si>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</si>
  <si>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</si>
  <si>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</si>
  <si>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</si>
  <si>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</si>
  <si>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</si>
  <si>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</si>
  <si>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</si>
  <si>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</si>
  <si>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</si>
  <si>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</si>
  <si>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</si>
  <si>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</si>
  <si>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</si>
  <si>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</si>
  <si>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</si>
  <si>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</si>
  <si>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</si>
  <si>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</si>
  <si>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</si>
  <si>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</si>
  <si>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</si>
  <si>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</si>
  <si>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</si>
  <si>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</si>
  <si>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</si>
  <si>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</si>
  <si>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</si>
  <si>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</si>
  <si>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</si>
  <si>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</si>
  <si>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</si>
  <si>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</si>
  <si>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</si>
  <si>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</si>
  <si>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</si>
  <si>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</si>
  <si>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</si>
  <si>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</si>
  <si>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</si>
  <si>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</si>
  <si>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</si>
  <si>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</si>
  <si>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</si>
  <si>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</si>
  <si>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</si>
  <si>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</si>
  <si>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</si>
  <si>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</si>
  <si>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</si>
  <si>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</si>
  <si>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</si>
  <si>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</si>
  <si>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</si>
  <si>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</si>
  <si>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</si>
  <si>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</si>
  <si>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</si>
  <si>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</si>
  <si>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</si>
  <si>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</si>
  <si>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</si>
  <si>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</si>
  <si>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</si>
  <si>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</si>
  <si>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</si>
  <si>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</si>
  <si>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</si>
  <si>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</si>
  <si>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</si>
  <si>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</si>
  <si>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</si>
  <si>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</si>
  <si>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</si>
  <si>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</si>
  <si>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</si>
  <si>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</si>
  <si>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</si>
  <si>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</si>
  <si>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</si>
  <si>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</si>
  <si>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</si>
  <si>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</si>
  <si>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</si>
  <si>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</si>
  <si>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</si>
  <si>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</si>
  <si>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</si>
  <si>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</si>
  <si>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</si>
  <si>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</si>
  <si>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</si>
  <si>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</si>
  <si>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</si>
  <si>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</si>
  <si>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</si>
  <si>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</si>
  <si>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</si>
  <si>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</si>
  <si>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</si>
  <si>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</si>
  <si>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</si>
  <si>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</si>
  <si>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</si>
  <si>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</si>
  <si>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</si>
  <si>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</si>
  <si>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</si>
  <si>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</si>
  <si>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</si>
  <si>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</si>
  <si>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</si>
  <si>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</si>
  <si>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</si>
  <si>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</si>
  <si>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</si>
  <si>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</si>
  <si>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</si>
  <si>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</si>
  <si>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</si>
  <si>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</si>
  <si>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</si>
  <si>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</si>
  <si>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</si>
  <si>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</si>
  <si>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</si>
  <si>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</si>
  <si>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</si>
  <si>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</si>
  <si>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</si>
  <si>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</si>
  <si>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</si>
  <si>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</si>
  <si>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</si>
  <si>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</si>
  <si>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</si>
  <si>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</si>
  <si>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</si>
  <si>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</si>
  <si>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</si>
  <si>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</si>
  <si>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</si>
  <si>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</si>
  <si>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</si>
  <si>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</si>
  <si>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</si>
  <si>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</si>
  <si>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</si>
  <si>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</si>
  <si>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</si>
  <si>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</si>
  <si>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</si>
  <si>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</si>
  <si>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</si>
  <si>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</si>
  <si>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</si>
  <si>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</si>
  <si>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</si>
  <si>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</si>
  <si>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</si>
  <si>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</si>
  <si>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</si>
  <si>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</si>
  <si>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</si>
  <si>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</si>
  <si>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</si>
  <si>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</si>
  <si>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</si>
  <si>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</si>
  <si>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</si>
  <si>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</si>
  <si>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</si>
  <si>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</si>
  <si>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</si>
  <si>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</si>
  <si>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</si>
  <si>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</si>
  <si>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</si>
  <si>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</si>
  <si>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</si>
  <si>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</si>
  <si>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</si>
  <si>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</si>
  <si>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</si>
  <si>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</si>
  <si>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</si>
  <si>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</si>
  <si>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</si>
  <si>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</si>
  <si>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</si>
  <si>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</si>
  <si>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</si>
  <si>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</si>
  <si>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</si>
  <si>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</si>
  <si>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</si>
  <si>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</si>
  <si>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</si>
  <si>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</si>
  <si>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</si>
  <si>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</si>
  <si>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</si>
  <si>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</si>
  <si>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</si>
  <si>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</si>
  <si>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</si>
  <si>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</si>
  <si>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</si>
  <si>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</si>
  <si>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</si>
  <si>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</si>
  <si>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</si>
  <si>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</si>
  <si>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</si>
  <si>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</si>
  <si>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</si>
  <si>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</si>
  <si>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</si>
  <si>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</si>
  <si>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</si>
  <si>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</si>
  <si>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</si>
  <si>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</si>
  <si>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</si>
  <si>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</si>
  <si>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</si>
  <si>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</si>
  <si>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</si>
  <si>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</si>
  <si>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</si>
  <si>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</si>
  <si>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</si>
  <si>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</si>
  <si>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</si>
  <si>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</si>
  <si>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</si>
  <si>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</si>
  <si>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</si>
  <si>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</si>
  <si>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</si>
  <si>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</si>
  <si>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</si>
  <si>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</si>
  <si>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</si>
  <si>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</si>
  <si>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</si>
  <si>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</si>
  <si>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</si>
  <si>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</si>
  <si>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</si>
  <si>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</si>
  <si>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</si>
  <si>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</si>
  <si>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</si>
  <si>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</si>
  <si>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</si>
  <si>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</si>
  <si>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</si>
  <si>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</si>
  <si>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</si>
  <si>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</si>
  <si>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</si>
  <si>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</si>
  <si>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</si>
  <si>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</si>
  <si>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</si>
  <si>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</si>
  <si>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</si>
  <si>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</si>
  <si>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</si>
  <si>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</si>
  <si>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</si>
  <si>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</si>
  <si>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</si>
  <si>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</si>
  <si>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</si>
  <si>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</si>
  <si>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</si>
  <si>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</si>
  <si>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</si>
  <si>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</si>
  <si>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</si>
  <si>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</si>
  <si>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</si>
  <si>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</si>
  <si>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</si>
  <si>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</si>
  <si>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</si>
  <si>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</si>
  <si>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</si>
  <si>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</si>
  <si>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</si>
  <si>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</si>
  <si>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</si>
  <si>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</si>
  <si>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</si>
  <si>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</si>
  <si>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</si>
  <si>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</si>
  <si>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</si>
  <si>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</si>
  <si>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</si>
  <si>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</si>
  <si>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</si>
  <si>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</si>
  <si>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</si>
  <si>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</si>
  <si>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</si>
  <si>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</si>
  <si>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</si>
  <si>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</si>
  <si>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</si>
  <si>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</si>
  <si>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</si>
  <si>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</si>
  <si>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</si>
  <si>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</si>
  <si>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</si>
  <si>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</si>
  <si>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</si>
  <si>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</si>
  <si>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</si>
  <si>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</si>
  <si>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</si>
  <si>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</si>
  <si>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</si>
  <si>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</si>
  <si>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</si>
  <si>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</si>
  <si>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</si>
  <si>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</si>
  <si>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</si>
  <si>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</si>
  <si>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</si>
  <si>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</si>
  <si>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</si>
  <si>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</si>
  <si>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</si>
  <si>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</si>
  <si>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</si>
  <si>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</si>
  <si>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</si>
  <si>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</si>
  <si>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</si>
  <si>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</si>
  <si>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</si>
  <si>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</si>
  <si>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</si>
  <si>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</si>
  <si>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</si>
  <si>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</si>
  <si>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</si>
  <si>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</si>
  <si>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</si>
  <si>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</si>
  <si>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</si>
  <si>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</si>
  <si>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</si>
  <si>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</si>
  <si>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</si>
  <si>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</si>
  <si>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</si>
  <si>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</si>
  <si>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</si>
  <si>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</si>
  <si>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</si>
  <si>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</si>
  <si>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</si>
  <si>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</si>
  <si>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</si>
  <si>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</si>
  <si>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</si>
  <si>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</si>
  <si>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</si>
  <si>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</si>
  <si>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</si>
  <si>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</si>
  <si>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</si>
  <si>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</si>
  <si>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</si>
  <si>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</si>
  <si>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</si>
  <si>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</si>
  <si>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</si>
  <si>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</si>
  <si>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</si>
  <si>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</si>
  <si>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</si>
  <si>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</si>
  <si>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</si>
  <si>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</si>
  <si>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</si>
  <si>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</si>
  <si>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</si>
  <si>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</si>
  <si>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</si>
  <si>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</si>
  <si>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</si>
  <si>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</si>
  <si>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</si>
  <si>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</si>
  <si>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</si>
  <si>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</si>
  <si>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</si>
  <si>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</si>
  <si>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</si>
  <si>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</si>
  <si>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</si>
  <si>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</si>
  <si>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</si>
  <si>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</si>
  <si>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</si>
  <si>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</si>
  <si>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</si>
  <si>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</si>
  <si>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</si>
  <si>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</si>
  <si>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</si>
  <si>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</si>
  <si>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</si>
  <si>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</si>
  <si>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</si>
  <si>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</si>
  <si>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</si>
  <si>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</si>
  <si>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</si>
  <si>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</si>
  <si>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</si>
  <si>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</si>
  <si>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</si>
  <si>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</si>
  <si>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</si>
  <si>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</si>
  <si>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</si>
  <si>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</si>
  <si>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</si>
  <si>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</si>
  <si>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</si>
  <si>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</si>
  <si>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</si>
  <si>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</si>
  <si>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</si>
  <si>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</si>
  <si>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</si>
  <si>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</si>
  <si>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</si>
  <si>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</si>
  <si>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</si>
  <si>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</si>
  <si>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</si>
  <si>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</si>
  <si>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</si>
  <si>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</si>
  <si>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</si>
  <si>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</si>
  <si>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</si>
  <si>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</si>
  <si>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</si>
  <si>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</si>
  <si>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</si>
  <si>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</si>
  <si>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</si>
  <si>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</si>
  <si>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</si>
  <si>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</si>
  <si>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</si>
  <si>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</si>
  <si>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</si>
  <si>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</si>
  <si>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</si>
  <si>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</si>
  <si>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</si>
  <si>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</si>
  <si>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</si>
  <si>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</si>
  <si>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</si>
  <si>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</si>
  <si>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</si>
  <si>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</si>
  <si>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</si>
  <si>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</si>
  <si>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</si>
  <si>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</si>
  <si>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</si>
  <si>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</si>
  <si>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</si>
  <si>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</si>
  <si>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</si>
  <si>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</si>
  <si>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</si>
  <si>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</si>
  <si>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</si>
  <si>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</si>
  <si>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</si>
  <si>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</si>
  <si>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</si>
  <si>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</si>
  <si>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</si>
  <si>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</si>
  <si>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</si>
  <si>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</si>
  <si>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</si>
  <si>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</si>
  <si>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</si>
  <si>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</si>
  <si>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</si>
  <si>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</si>
  <si>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</si>
  <si>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</si>
  <si>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</si>
  <si>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</si>
  <si>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</si>
  <si>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</si>
  <si>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</si>
  <si>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</si>
  <si>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</si>
  <si>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</si>
  <si>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</si>
  <si>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</si>
  <si>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</si>
  <si>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</si>
  <si>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</si>
  <si>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</si>
  <si>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</si>
  <si>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</si>
  <si>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</si>
  <si>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</si>
  <si>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</si>
  <si>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</si>
  <si>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</si>
  <si>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</si>
  <si>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</si>
  <si>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</si>
  <si>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</si>
  <si>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</si>
  <si>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</si>
  <si>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</si>
  <si>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</si>
  <si>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</si>
  <si>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</si>
  <si>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</si>
  <si>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</si>
  <si>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</si>
  <si>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</si>
  <si>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</si>
  <si>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</si>
  <si>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</si>
  <si>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</si>
  <si>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</si>
  <si>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</si>
  <si>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</si>
  <si>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</si>
  <si>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</si>
  <si>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</si>
  <si>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</si>
  <si>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</si>
  <si>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</si>
  <si>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</si>
  <si>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</si>
  <si>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</si>
  <si>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</si>
  <si>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</si>
  <si>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</si>
  <si>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</si>
  <si>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</si>
  <si>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</si>
  <si>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</si>
  <si>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</si>
  <si>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</si>
  <si>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</si>
  <si>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</si>
  <si>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</si>
  <si>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</si>
  <si>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</si>
  <si>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</si>
  <si>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</si>
  <si>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</si>
  <si>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</si>
  <si>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</si>
  <si>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</si>
  <si>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</si>
  <si>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</si>
  <si>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</si>
  <si>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</si>
  <si>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</si>
  <si>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</si>
  <si>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</si>
  <si>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</si>
  <si>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</si>
  <si>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</si>
  <si>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</si>
  <si>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</si>
  <si>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</si>
  <si>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</si>
  <si>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</si>
  <si>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</si>
  <si>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</si>
  <si>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</si>
  <si>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</si>
  <si>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</si>
  <si>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</si>
  <si>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</si>
  <si>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</si>
  <si>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</si>
  <si>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</si>
  <si>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</si>
  <si>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</si>
  <si>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</si>
  <si>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</si>
  <si>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</si>
  <si>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</si>
  <si>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</si>
  <si>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</si>
  <si>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</si>
  <si>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</si>
  <si>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</si>
  <si>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</si>
  <si>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</si>
  <si>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</si>
  <si>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</si>
  <si>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</si>
  <si>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</si>
  <si>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</si>
  <si>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</si>
  <si>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</si>
  <si>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</si>
  <si>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</si>
  <si>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</si>
  <si>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</si>
  <si>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</si>
  <si>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</si>
  <si>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</si>
  <si>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</si>
  <si>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</si>
  <si>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</si>
  <si>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</si>
  <si>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</si>
  <si>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</si>
  <si>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</si>
  <si>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</si>
  <si>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</si>
  <si>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</si>
  <si>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</si>
  <si>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</si>
  <si>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</si>
  <si>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</si>
  <si>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</si>
  <si>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</si>
  <si>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</si>
  <si>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</si>
  <si>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</si>
  <si>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</si>
  <si>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</si>
  <si>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</si>
  <si>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</si>
  <si>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</si>
  <si>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</si>
  <si>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</si>
  <si>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</si>
  <si>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</si>
  <si>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</si>
  <si>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</si>
  <si>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</si>
  <si>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</si>
  <si>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</si>
  <si>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</si>
  <si>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</si>
  <si>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</si>
  <si>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</si>
  <si>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</si>
  <si>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</si>
  <si>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</si>
  <si>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</si>
  <si>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</si>
  <si>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</si>
  <si>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</si>
  <si>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</si>
  <si>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</si>
  <si>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</si>
  <si>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</si>
  <si>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</si>
  <si>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</si>
  <si>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</si>
  <si>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</si>
  <si>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</si>
  <si>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</si>
  <si>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</si>
  <si>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</si>
  <si>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</si>
  <si>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</si>
  <si>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</si>
  <si>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</si>
  <si>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</si>
  <si>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</si>
  <si>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</si>
  <si>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</si>
  <si>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</si>
  <si>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</si>
  <si>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</si>
  <si>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</si>
  <si>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</si>
  <si>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</si>
  <si>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</si>
  <si>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</si>
  <si>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</si>
  <si>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</si>
  <si>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</si>
  <si>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</si>
  <si>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</si>
  <si>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</si>
  <si>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</si>
  <si>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</si>
  <si>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</si>
  <si>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</si>
  <si>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</si>
  <si>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</si>
  <si>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</si>
  <si>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</si>
  <si>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</si>
  <si>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</si>
  <si>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</si>
  <si>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</si>
  <si>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</si>
  <si>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</si>
  <si>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</si>
  <si>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</si>
  <si>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</si>
  <si>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</si>
  <si>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</si>
  <si>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</si>
  <si>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</si>
  <si>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</si>
  <si>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</si>
  <si>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</si>
  <si>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</si>
  <si>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</si>
  <si>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</si>
  <si>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</si>
  <si>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</si>
  <si>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</si>
  <si>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</si>
  <si>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</si>
  <si>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</si>
  <si>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</si>
  <si>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</si>
  <si>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</si>
  <si>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</si>
  <si>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</si>
  <si>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</si>
  <si>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</si>
  <si>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</si>
  <si>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</si>
  <si>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</si>
  <si>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</si>
  <si>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</si>
  <si>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</si>
  <si>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</si>
  <si>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</si>
  <si>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</si>
  <si>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</si>
  <si>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</si>
  <si>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</si>
  <si>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</si>
  <si>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</si>
  <si>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</si>
  <si>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</si>
  <si>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</si>
  <si>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</si>
  <si>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</si>
  <si>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</si>
  <si>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</si>
  <si>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</si>
  <si>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</si>
  <si>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</si>
  <si>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</si>
  <si>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</si>
  <si>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</si>
  <si>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</si>
  <si>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</si>
  <si>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</si>
  <si>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</si>
  <si>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</si>
  <si>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</si>
  <si>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</si>
  <si>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</si>
  <si>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</si>
  <si>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</si>
  <si>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</si>
  <si>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</si>
  <si>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</si>
  <si>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</si>
  <si>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</si>
  <si>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</si>
  <si>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</si>
  <si>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</si>
  <si>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</si>
  <si>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</si>
  <si>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</si>
  <si>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</si>
  <si>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</si>
  <si>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</si>
  <si>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</si>
  <si>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</si>
  <si>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</si>
  <si>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</si>
  <si>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</si>
  <si>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</si>
  <si>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</si>
  <si>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</si>
  <si>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</si>
  <si>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</si>
  <si>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</si>
  <si>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</si>
  <si>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</si>
  <si>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</si>
  <si>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</si>
  <si>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</si>
  <si>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</si>
  <si>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</si>
  <si>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</si>
  <si>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</si>
  <si>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</si>
  <si>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</si>
  <si>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</si>
  <si>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</si>
  <si>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</si>
  <si>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</si>
  <si>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</si>
  <si>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</si>
  <si>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</si>
  <si>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</si>
  <si>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</si>
  <si>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</si>
  <si>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</si>
  <si>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</si>
  <si>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</si>
  <si>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</si>
  <si>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</si>
  <si>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</si>
  <si>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</si>
  <si>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</si>
  <si>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</si>
  <si>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</si>
  <si>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</si>
  <si>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</si>
  <si>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</si>
  <si>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</si>
  <si>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</si>
  <si>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</si>
  <si>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</si>
  <si>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</si>
  <si>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</si>
  <si>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</si>
  <si>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</si>
  <si>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</si>
  <si>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</si>
  <si>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</si>
  <si>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</si>
  <si>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</si>
  <si>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</si>
  <si>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</si>
  <si>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</si>
  <si>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</si>
  <si>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</si>
  <si>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</si>
  <si>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</si>
  <si>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</si>
  <si>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</si>
  <si>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</si>
  <si>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</si>
  <si>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</si>
  <si>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</si>
  <si>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</si>
  <si>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</si>
  <si>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</si>
  <si>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</si>
  <si>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</si>
  <si>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</si>
  <si>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</si>
  <si>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</si>
  <si>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</si>
  <si>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</si>
  <si>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</si>
  <si>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</si>
  <si>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</si>
  <si>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</si>
  <si>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</si>
  <si>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</si>
  <si>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</si>
  <si>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</si>
  <si>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</si>
  <si>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</si>
  <si>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</si>
  <si>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</si>
  <si>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</si>
  <si>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</si>
  <si>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</si>
  <si>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</si>
  <si>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</si>
  <si>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</si>
  <si>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</si>
  <si>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</si>
  <si>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</si>
  <si>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</si>
  <si>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</si>
  <si>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</si>
  <si>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</si>
  <si>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</si>
  <si>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</si>
  <si>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</si>
  <si>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</si>
  <si>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</si>
  <si>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</si>
  <si>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</si>
  <si>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</si>
  <si>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</si>
  <si>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</si>
  <si>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</si>
  <si>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</si>
  <si>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</si>
  <si>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</si>
  <si>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</si>
  <si>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</si>
  <si>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</si>
  <si>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</si>
  <si>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</si>
  <si>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</si>
  <si>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</si>
  <si>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</si>
  <si>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</si>
  <si>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</si>
  <si>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</si>
  <si>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</si>
  <si>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</si>
  <si>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</si>
  <si>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</si>
  <si>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</si>
  <si>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</si>
  <si>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</si>
  <si>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</si>
  <si>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</si>
  <si>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</si>
  <si>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</si>
  <si>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</si>
  <si>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</si>
  <si>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</si>
  <si>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</si>
  <si>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</si>
  <si>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</si>
  <si>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</si>
  <si>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</si>
  <si>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</si>
  <si>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</si>
  <si>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</si>
  <si>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</si>
  <si>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</si>
  <si>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</si>
  <si>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</si>
  <si>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</si>
  <si>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</si>
  <si>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</si>
  <si>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</si>
  <si>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</si>
  <si>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</si>
  <si>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</si>
  <si>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</si>
  <si>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</si>
  <si>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</si>
  <si>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</si>
  <si>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</si>
  <si>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</si>
  <si>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</si>
  <si>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</si>
  <si>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</si>
  <si>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</si>
  <si>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</si>
  <si>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</si>
  <si>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</si>
  <si>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</si>
  <si>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</si>
  <si>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</si>
  <si>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</si>
  <si>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</si>
  <si>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</si>
  <si>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</si>
  <si>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</si>
  <si>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</si>
  <si>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</si>
  <si>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</si>
  <si>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</si>
  <si>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</si>
  <si>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</si>
  <si>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</si>
  <si>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</si>
  <si>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</si>
  <si>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</si>
  <si>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</si>
  <si>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</si>
  <si>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</si>
  <si>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</si>
  <si>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</si>
  <si>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</si>
  <si>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</si>
  <si>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</si>
  <si>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</si>
  <si>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</si>
  <si>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</si>
  <si>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</si>
  <si>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</si>
  <si>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</si>
  <si>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</si>
  <si>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</si>
  <si>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</si>
  <si>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</si>
  <si>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</si>
  <si>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</si>
  <si>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</si>
  <si>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</si>
  <si>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</si>
  <si>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</si>
  <si>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</si>
  <si>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</si>
  <si>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</si>
  <si>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</si>
  <si>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</si>
  <si>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</si>
  <si>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</si>
  <si>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</si>
  <si>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</si>
  <si>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</si>
  <si>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</si>
  <si>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</si>
  <si>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</si>
  <si>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</si>
  <si>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</si>
  <si>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</si>
  <si>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</si>
  <si>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</si>
  <si>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</si>
  <si>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</si>
  <si>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</si>
  <si>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</si>
  <si>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</si>
  <si>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</si>
  <si>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</si>
  <si>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</si>
  <si>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</si>
  <si>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</si>
  <si>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</si>
  <si>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</si>
  <si>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</si>
  <si>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</si>
  <si>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</si>
  <si>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</si>
  <si>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</si>
  <si>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</si>
  <si>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</si>
  <si>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</si>
  <si>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</si>
  <si>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</si>
  <si>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</si>
  <si>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</si>
  <si>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</si>
  <si>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</si>
  <si>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</si>
  <si>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</si>
  <si>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</si>
  <si>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</si>
  <si>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</si>
  <si>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</si>
  <si>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</si>
  <si>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</si>
  <si>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</si>
  <si>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</si>
  <si>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</si>
  <si>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</si>
  <si>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</si>
  <si>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</si>
  <si>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</si>
  <si>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</si>
  <si>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</si>
  <si>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</si>
  <si>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</si>
  <si>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</si>
  <si>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</si>
  <si>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</si>
  <si>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</si>
  <si>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</si>
  <si>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</si>
  <si>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</si>
  <si>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</si>
  <si>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</si>
  <si>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</si>
  <si>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</si>
  <si>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</si>
  <si>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</si>
  <si>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</si>
  <si>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</si>
  <si>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</si>
  <si>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</si>
  <si>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</si>
  <si>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</si>
  <si>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</si>
  <si>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</si>
  <si>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</si>
  <si>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</si>
  <si>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</si>
  <si>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</si>
  <si>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</si>
  <si>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</si>
  <si>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</si>
  <si>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</si>
  <si>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</si>
  <si>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</si>
  <si>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</si>
  <si>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</si>
  <si>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</si>
  <si>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</si>
  <si>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</si>
  <si>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</si>
  <si>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</si>
  <si>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</si>
  <si>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</si>
  <si>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</si>
  <si>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</si>
  <si>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</si>
  <si>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</si>
  <si>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</si>
  <si>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</si>
  <si>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</si>
  <si>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</si>
  <si>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</si>
  <si>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</si>
  <si>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</si>
  <si>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</si>
  <si>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</si>
  <si>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</si>
  <si>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</si>
  <si>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</si>
  <si>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</si>
  <si>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</si>
  <si>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</si>
  <si>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</si>
  <si>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</si>
  <si>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</si>
  <si>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</si>
  <si>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</si>
  <si>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</si>
  <si>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</si>
  <si>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</si>
  <si>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</si>
  <si>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</si>
  <si>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</si>
  <si>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</si>
  <si>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</si>
  <si>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</si>
  <si>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</si>
  <si>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</si>
  <si>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</si>
  <si>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</si>
  <si>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</si>
  <si>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</si>
  <si>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</si>
  <si>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</si>
  <si>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</si>
  <si>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</si>
  <si>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</si>
  <si>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</si>
  <si>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</si>
  <si>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</si>
  <si>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</si>
  <si>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</si>
  <si>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</si>
  <si>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</si>
  <si>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</si>
  <si>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</si>
  <si>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</si>
  <si>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</si>
  <si>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</si>
  <si>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</si>
  <si>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</si>
  <si>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</si>
  <si>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</si>
  <si>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</si>
  <si>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</si>
  <si>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</si>
  <si>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</si>
  <si>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</si>
  <si>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</si>
  <si>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</si>
  <si>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</si>
  <si>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</si>
  <si>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</si>
  <si>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</si>
  <si>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</si>
  <si>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</si>
  <si>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</si>
  <si>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</si>
  <si>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</si>
  <si>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</si>
  <si>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</si>
  <si>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</si>
  <si>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</si>
  <si>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</si>
  <si>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</si>
  <si>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</si>
  <si>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</si>
  <si>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</si>
  <si>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</si>
  <si>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</si>
  <si>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</si>
  <si>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</si>
  <si>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</si>
  <si>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</si>
  <si>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</si>
  <si>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</si>
  <si>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</si>
  <si>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</si>
  <si>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</si>
  <si>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</si>
  <si>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</si>
  <si>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</si>
  <si>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</si>
  <si>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</si>
  <si>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</si>
  <si>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</si>
  <si>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</si>
  <si>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</si>
  <si>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</si>
  <si>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</si>
  <si>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</si>
  <si>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</si>
  <si>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</si>
  <si>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</si>
  <si>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</si>
  <si>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</si>
  <si>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</si>
  <si>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</si>
  <si>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</si>
  <si>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</si>
  <si>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</si>
  <si>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</si>
  <si>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</si>
  <si>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</si>
  <si>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</si>
  <si>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</si>
  <si>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</si>
  <si>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</si>
  <si>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</si>
  <si>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</si>
  <si>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</si>
  <si>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</si>
  <si>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</si>
  <si>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</si>
  <si>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</si>
  <si>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</si>
  <si>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</si>
  <si>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</si>
  <si>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</si>
  <si>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</si>
  <si>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</si>
  <si>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</si>
  <si>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</si>
  <si>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</si>
  <si>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</si>
  <si>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</si>
  <si>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</si>
  <si>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</si>
  <si>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</si>
  <si>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</si>
  <si>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</si>
  <si>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</si>
  <si>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</si>
  <si>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</si>
  <si>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</si>
  <si>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</si>
  <si>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</si>
  <si>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</si>
  <si>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</si>
  <si>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</si>
  <si>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</si>
  <si>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</si>
  <si>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</si>
  <si>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</si>
  <si>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</si>
  <si>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</si>
  <si>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</si>
  <si>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</si>
  <si>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</si>
  <si>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</si>
  <si>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</si>
  <si>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</si>
  <si>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</si>
  <si>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</si>
  <si>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</si>
  <si>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</si>
  <si>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</si>
  <si>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</si>
  <si>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</si>
  <si>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</si>
  <si>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</si>
  <si>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</si>
  <si>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</si>
  <si>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</si>
  <si>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</si>
  <si>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</si>
  <si>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</si>
  <si>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</si>
  <si>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</si>
  <si>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</si>
  <si>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</si>
  <si>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</si>
  <si>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</si>
  <si>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</si>
  <si>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</si>
  <si>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</si>
  <si>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</si>
  <si>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</si>
  <si>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</si>
  <si>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</si>
  <si>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</si>
  <si>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</si>
  <si>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</si>
  <si>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</si>
  <si>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</si>
  <si>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</si>
  <si>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</si>
  <si>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</si>
  <si>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</si>
  <si>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</si>
  <si>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</si>
  <si>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</si>
  <si>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</si>
  <si>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</si>
  <si>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</si>
  <si>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</si>
  <si>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</si>
  <si>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</si>
  <si>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</si>
  <si>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</si>
  <si>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</si>
  <si>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</si>
  <si>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</si>
  <si>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</si>
  <si>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</si>
  <si>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</si>
  <si>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</si>
  <si>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</si>
  <si>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</si>
  <si>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</si>
  <si>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</si>
  <si>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</si>
  <si>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</si>
  <si>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</si>
  <si>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</si>
  <si>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</si>
  <si>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</si>
  <si>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</si>
  <si>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</si>
  <si>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</si>
  <si>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</si>
  <si>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</si>
  <si>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</si>
  <si>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</si>
  <si>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</si>
  <si>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</si>
  <si>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</si>
  <si>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</si>
  <si>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</si>
  <si>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</si>
  <si>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</si>
  <si>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</si>
  <si>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</si>
  <si>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</si>
  <si>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</si>
  <si>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</si>
  <si>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</si>
  <si>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</si>
  <si>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</si>
  <si>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</si>
  <si>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</si>
  <si>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</si>
  <si>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</si>
  <si>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</si>
  <si>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</si>
  <si>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</si>
  <si>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</si>
  <si>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</si>
  <si>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</si>
  <si>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</si>
  <si>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</si>
  <si>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</si>
  <si>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</si>
  <si>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</si>
  <si>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</si>
  <si>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</si>
  <si>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</si>
  <si>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</si>
  <si>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</si>
  <si>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</si>
  <si>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</si>
  <si>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</si>
  <si>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</si>
  <si>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</si>
  <si>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</si>
  <si>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</si>
  <si>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</si>
  <si>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</si>
  <si>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</si>
  <si>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</si>
  <si>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</si>
  <si>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</si>
  <si>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</si>
  <si>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</si>
  <si>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</si>
  <si>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</si>
  <si>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</si>
  <si>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</si>
  <si>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</si>
  <si>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</si>
  <si>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</si>
  <si>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</si>
  <si>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</si>
  <si>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</si>
  <si>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</si>
  <si>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</si>
  <si>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</si>
  <si>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</si>
  <si>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</si>
  <si>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</si>
  <si>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</si>
  <si>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</si>
  <si>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</si>
  <si>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</si>
  <si>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</si>
  <si>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</si>
  <si>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</si>
  <si>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</si>
  <si>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</si>
  <si>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</si>
  <si>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</si>
  <si>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</si>
  <si>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</si>
  <si>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</si>
  <si>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</si>
  <si>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</si>
  <si>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</si>
  <si>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</si>
  <si>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</si>
  <si>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</si>
  <si>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</si>
  <si>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</si>
  <si>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</si>
  <si>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</si>
  <si>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</si>
  <si>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</si>
  <si>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</si>
  <si>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</si>
  <si>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</si>
  <si>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</si>
  <si>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</si>
  <si>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</si>
  <si>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</si>
  <si>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</si>
  <si>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</si>
  <si>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</si>
  <si>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</si>
  <si>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</si>
  <si>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</si>
  <si>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</si>
  <si>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</si>
  <si>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</si>
  <si>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</si>
  <si>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</si>
  <si>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</si>
  <si>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</si>
  <si>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</si>
  <si>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</si>
  <si>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</si>
  <si>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</si>
  <si>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</si>
  <si>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</si>
  <si>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</si>
  <si>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</si>
  <si>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</si>
  <si>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</si>
  <si>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</si>
  <si>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</si>
  <si>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</si>
  <si>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</si>
  <si>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</si>
  <si>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</si>
  <si>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</si>
  <si>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</si>
  <si>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</si>
  <si>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</si>
  <si>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</si>
  <si>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</si>
  <si>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</si>
  <si>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</si>
  <si>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</si>
  <si>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</si>
  <si>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</si>
  <si>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</si>
  <si>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</si>
  <si>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</si>
  <si>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</si>
  <si>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</si>
  <si>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</si>
  <si>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</si>
  <si>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</si>
  <si>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</si>
  <si>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</si>
  <si>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</si>
  <si>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</si>
  <si>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</si>
  <si>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</si>
  <si>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</si>
  <si>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</si>
  <si>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</si>
  <si>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</si>
  <si>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</si>
  <si>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</si>
  <si>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</si>
  <si>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</si>
  <si>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</si>
  <si>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</si>
  <si>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</si>
  <si>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</si>
  <si>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</si>
  <si>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</si>
  <si>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</si>
  <si>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</si>
  <si>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</si>
  <si>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</si>
  <si>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</si>
  <si>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</si>
  <si>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</si>
  <si>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</si>
  <si>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</si>
  <si>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</si>
  <si>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</si>
  <si>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</si>
  <si>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</si>
  <si>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</si>
  <si>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</si>
  <si>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</si>
  <si>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</si>
  <si>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</si>
  <si>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</si>
  <si>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</si>
  <si>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</si>
  <si>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</si>
  <si>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</si>
  <si>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</si>
  <si>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</si>
  <si>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</si>
  <si>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</si>
  <si>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</si>
  <si>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</si>
  <si>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</si>
  <si>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</si>
  <si>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</si>
  <si>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</si>
  <si>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</si>
  <si>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</si>
  <si>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</si>
  <si>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</si>
  <si>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</si>
  <si>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</si>
  <si>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</si>
  <si>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</si>
  <si>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</si>
  <si>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</si>
  <si>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</si>
  <si>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</si>
  <si>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</si>
  <si>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</si>
  <si>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</si>
  <si>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</si>
  <si>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</si>
  <si>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</si>
  <si>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</si>
  <si>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</si>
  <si>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</si>
  <si>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</si>
  <si>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</si>
  <si>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</si>
  <si>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</si>
  <si>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</si>
  <si>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</si>
  <si>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</si>
  <si>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</si>
  <si>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</si>
  <si>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</si>
  <si>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</si>
  <si>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</si>
  <si>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</si>
  <si>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</si>
  <si>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</si>
  <si>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</si>
  <si>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</si>
  <si>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</si>
  <si>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</si>
  <si>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</si>
  <si>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</si>
  <si>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</si>
  <si>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</si>
  <si>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</si>
  <si>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</si>
  <si>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</si>
  <si>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</si>
  <si>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</si>
  <si>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</si>
  <si>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</si>
  <si>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</si>
  <si>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</si>
  <si>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</si>
  <si>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</si>
  <si>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</si>
  <si>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</si>
  <si>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</si>
  <si>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</si>
  <si>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</si>
  <si>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</si>
  <si>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</si>
  <si>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</si>
  <si>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</si>
  <si>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</si>
  <si>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</si>
  <si>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</si>
  <si>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</si>
  <si>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</si>
  <si>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</si>
  <si>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</si>
  <si>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</si>
  <si>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</si>
  <si>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</si>
  <si>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</si>
  <si>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</si>
  <si>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</si>
  <si>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</si>
  <si>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</si>
  <si>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</si>
  <si>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</si>
  <si>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</si>
  <si>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</si>
  <si>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</si>
  <si>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</si>
  <si>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</si>
  <si>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</si>
  <si>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</si>
  <si>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</si>
  <si>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</si>
  <si>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</si>
  <si>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</si>
  <si>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</si>
  <si>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</si>
  <si>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</si>
  <si>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</si>
  <si>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</si>
  <si>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</si>
  <si>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</si>
  <si>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</si>
  <si>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</si>
  <si>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</si>
  <si>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</si>
  <si>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</si>
  <si>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</si>
  <si>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</si>
  <si>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</si>
  <si>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</si>
  <si>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</si>
  <si>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</si>
  <si>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</si>
  <si>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</si>
  <si>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</si>
  <si>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</si>
  <si>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</si>
  <si>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</si>
  <si>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</si>
  <si>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</si>
  <si>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</si>
  <si>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</si>
  <si>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</si>
  <si>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</si>
  <si>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</si>
  <si>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</si>
  <si>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</si>
  <si>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</si>
  <si>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</si>
  <si>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</si>
  <si>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</si>
  <si>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</si>
  <si>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</si>
  <si>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</si>
  <si>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</si>
  <si>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</si>
  <si>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</si>
  <si>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</si>
  <si>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</si>
  <si>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</si>
  <si>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</si>
  <si>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</si>
  <si>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</si>
  <si>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</si>
  <si>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</si>
  <si>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</si>
  <si>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</si>
  <si>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</si>
  <si>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</si>
  <si>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</si>
  <si>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</si>
  <si>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</si>
  <si>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</si>
  <si>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</si>
  <si>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</si>
  <si>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</si>
  <si>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</si>
  <si>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</si>
  <si>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</si>
  <si>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</si>
  <si>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</si>
  <si>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</si>
  <si>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</si>
  <si>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</si>
  <si>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</si>
  <si>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</si>
  <si>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</si>
  <si>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</si>
  <si>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</si>
  <si>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</si>
  <si>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</si>
  <si>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</si>
  <si>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</si>
  <si>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</si>
  <si>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</si>
  <si>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</si>
  <si>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</si>
  <si>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</si>
  <si>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</si>
  <si>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</si>
  <si>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</si>
  <si>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</si>
  <si>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</si>
  <si>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</si>
  <si>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</si>
  <si>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</si>
  <si>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</si>
  <si>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</si>
  <si>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</si>
  <si>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</si>
  <si>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</si>
  <si>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</si>
  <si>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</si>
  <si>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</si>
  <si>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</si>
  <si>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</si>
  <si>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</si>
  <si>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</si>
  <si>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</si>
  <si>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</si>
  <si>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</si>
  <si>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</si>
  <si>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</si>
  <si>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</si>
  <si>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</si>
  <si>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</si>
  <si>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</si>
  <si>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</si>
  <si>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</si>
  <si>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</si>
  <si>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</si>
  <si>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</si>
  <si>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</si>
  <si>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</si>
  <si>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</si>
  <si>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</si>
  <si>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</si>
  <si>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</si>
  <si>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</si>
  <si>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</si>
  <si>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</si>
  <si>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</si>
  <si>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</si>
  <si>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</si>
  <si>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</si>
  <si>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</si>
  <si>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</si>
  <si>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</si>
  <si>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</si>
  <si>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</si>
  <si>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</si>
  <si>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</si>
  <si>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</si>
  <si>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</si>
  <si>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</si>
  <si>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</si>
  <si>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</si>
  <si>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</si>
  <si>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</si>
  <si>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</si>
  <si>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</si>
  <si>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</si>
  <si>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</si>
  <si>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</si>
  <si>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</si>
  <si>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</si>
  <si>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</si>
  <si>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</si>
  <si>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</si>
  <si>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</si>
  <si>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</si>
  <si>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</si>
  <si>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</si>
  <si>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</si>
  <si>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</si>
  <si>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</si>
  <si>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</si>
  <si>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</si>
  <si>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</si>
  <si>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</si>
  <si>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</si>
  <si>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</si>
  <si>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</si>
  <si>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</si>
  <si>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</si>
  <si>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</si>
  <si>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</si>
  <si>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</si>
  <si>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</si>
  <si>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</si>
  <si>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</si>
  <si>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</si>
  <si>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</si>
  <si>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</si>
  <si>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</si>
  <si>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</si>
  <si>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</si>
  <si>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</si>
  <si>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</si>
  <si>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</si>
  <si>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</si>
  <si>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</si>
  <si>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</si>
  <si>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</si>
  <si>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</si>
  <si>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</si>
  <si>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</si>
  <si>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</si>
  <si>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</si>
  <si>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</si>
  <si>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</si>
  <si>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</si>
  <si>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</si>
  <si>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</si>
  <si>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</si>
  <si>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</si>
  <si>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</si>
  <si>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</si>
  <si>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</si>
  <si>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</si>
  <si>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</si>
  <si>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</si>
  <si>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</si>
  <si>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</si>
  <si>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</si>
  <si>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</si>
  <si>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</si>
  <si>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</si>
  <si>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</si>
  <si>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</si>
  <si>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</si>
  <si>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</si>
  <si>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</si>
  <si>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</si>
  <si>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</si>
  <si>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</si>
  <si>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</si>
  <si>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</si>
  <si>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</si>
  <si>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</si>
  <si>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</si>
  <si>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</si>
  <si>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</si>
  <si>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</si>
  <si>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</si>
  <si>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</si>
  <si>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</si>
  <si>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</si>
  <si>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</si>
  <si>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</si>
  <si>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</si>
  <si>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</si>
  <si>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</si>
  <si>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</si>
  <si>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</si>
  <si>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</si>
  <si>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</si>
  <si>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</si>
  <si>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</si>
  <si>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</si>
  <si>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</si>
  <si>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</si>
  <si>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</si>
  <si>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</si>
  <si>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</si>
  <si>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</si>
  <si>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</si>
  <si>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</si>
  <si>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</si>
  <si>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</si>
  <si>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</si>
  <si>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</si>
  <si>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</si>
  <si>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</si>
  <si>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</si>
  <si>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</si>
  <si>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</si>
  <si>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</si>
  <si>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</si>
  <si>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</si>
  <si>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</si>
  <si>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</si>
  <si>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</si>
  <si>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</si>
  <si>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</si>
  <si>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</si>
  <si>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</si>
  <si>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</si>
  <si>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</si>
  <si>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</si>
  <si>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</si>
  <si>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</si>
  <si>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</si>
  <si>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</si>
  <si>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</si>
  <si>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</si>
  <si>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</si>
  <si>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</si>
  <si>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</si>
  <si>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</si>
  <si>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</si>
  <si>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</si>
  <si>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</si>
  <si>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</si>
  <si>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</si>
  <si>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</si>
  <si>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</si>
  <si>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</si>
  <si>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</si>
  <si>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</si>
  <si>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</si>
  <si>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</si>
  <si>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</si>
  <si>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</si>
  <si>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</si>
  <si>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</si>
  <si>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</si>
  <si>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</si>
  <si>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</si>
  <si>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</si>
  <si>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</si>
  <si>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</si>
  <si>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</si>
  <si>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</si>
  <si>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</si>
  <si>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</si>
  <si>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</si>
  <si>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</si>
  <si>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</si>
  <si>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</si>
  <si>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</si>
  <si>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</si>
  <si>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</si>
  <si>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</si>
  <si>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</si>
  <si>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</si>
  <si>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</si>
  <si>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</si>
  <si>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</si>
  <si>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</si>
  <si>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</si>
  <si>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</si>
  <si>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</si>
  <si>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</si>
  <si>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</si>
  <si>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</si>
  <si>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</si>
  <si>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</si>
  <si>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</si>
  <si>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</si>
  <si>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</si>
  <si>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</si>
  <si>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</si>
  <si>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</si>
  <si>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</si>
  <si>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</si>
  <si>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</si>
  <si>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</si>
  <si>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</si>
  <si>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</si>
  <si>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</si>
  <si>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</si>
  <si>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</si>
  <si>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</si>
  <si>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</si>
  <si>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</si>
  <si>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</si>
  <si>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</si>
  <si>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</si>
  <si>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</si>
  <si>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</si>
  <si>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</si>
  <si>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</si>
  <si>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</si>
  <si>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</si>
  <si>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</si>
  <si>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</si>
  <si>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</si>
  <si>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</si>
  <si>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</si>
  <si>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</si>
  <si>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</si>
  <si>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</si>
  <si>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</si>
  <si>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</si>
  <si>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</si>
  <si>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</si>
  <si>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</si>
  <si>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</si>
  <si>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</si>
  <si>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</si>
  <si>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</si>
  <si>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</si>
  <si>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</si>
  <si>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</si>
  <si>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</si>
  <si>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</si>
  <si>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</si>
  <si>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</si>
  <si>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</si>
  <si>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</si>
  <si>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</si>
  <si>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</si>
  <si>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</si>
  <si>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</si>
  <si>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</si>
  <si>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</si>
  <si>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</si>
  <si>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</si>
  <si>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</si>
  <si>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</si>
  <si>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</si>
  <si>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</si>
  <si>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</si>
  <si>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</si>
  <si>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</si>
  <si>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</si>
  <si>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</si>
  <si>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</si>
  <si>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</si>
  <si>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</si>
  <si>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</si>
  <si>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</si>
  <si>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</si>
  <si>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</si>
  <si>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</si>
  <si>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</si>
  <si>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</si>
  <si>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</si>
  <si>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</si>
  <si>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</si>
  <si>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</si>
  <si>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</si>
  <si>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</si>
  <si>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</si>
  <si>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</si>
  <si>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</si>
  <si>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</si>
  <si>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</si>
  <si>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</si>
  <si>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</si>
  <si>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</si>
  <si>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</si>
  <si>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</si>
  <si>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</si>
  <si>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</si>
  <si>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</si>
  <si>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</si>
  <si>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</si>
  <si>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</si>
  <si>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</si>
  <si>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</si>
  <si>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</si>
  <si>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</si>
  <si>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</si>
  <si>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</si>
  <si>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</si>
  <si>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</si>
  <si>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</si>
  <si>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</si>
  <si>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</si>
  <si>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</si>
  <si>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</si>
  <si>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</si>
  <si>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</si>
  <si>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</si>
  <si>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</si>
  <si>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</si>
  <si>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</si>
  <si>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</si>
  <si>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</si>
  <si>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</si>
  <si>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</si>
  <si>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</si>
  <si>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</si>
  <si>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</si>
  <si>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</si>
  <si>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</si>
  <si>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</si>
  <si>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</si>
  <si>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</si>
  <si>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</si>
  <si>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</si>
  <si>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</si>
  <si>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</si>
  <si>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</si>
  <si>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</si>
  <si>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</si>
  <si>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</si>
  <si>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</si>
  <si>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</si>
  <si>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</si>
  <si>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</si>
  <si>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</si>
  <si>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</si>
  <si>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</si>
  <si>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</si>
  <si>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</si>
  <si>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</si>
  <si>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</si>
  <si>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</si>
  <si>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</si>
  <si>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</si>
  <si>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</si>
  <si>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</si>
  <si>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</si>
  <si>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</si>
  <si>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</si>
  <si>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</si>
  <si>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</si>
  <si>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</si>
  <si>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</si>
  <si>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</si>
  <si>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</si>
  <si>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</si>
  <si>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</si>
  <si>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</si>
  <si>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</si>
  <si>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</si>
  <si>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</si>
  <si>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</si>
  <si>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</si>
  <si>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</si>
  <si>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</si>
  <si>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</si>
  <si>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</si>
  <si>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</si>
  <si>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</si>
  <si>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</si>
  <si>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</si>
  <si>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</si>
  <si>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</si>
  <si>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</si>
  <si>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</si>
  <si>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</si>
  <si>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</si>
  <si>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</si>
  <si>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</si>
  <si>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</si>
  <si>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</si>
  <si>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</si>
  <si>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</si>
  <si>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</si>
  <si>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</si>
  <si>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</si>
  <si>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</si>
  <si>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</si>
  <si>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</si>
  <si>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</si>
  <si>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</si>
  <si>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</si>
  <si>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</si>
  <si>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</si>
  <si>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</si>
  <si>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</si>
  <si>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</si>
  <si>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</si>
  <si>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</si>
  <si>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</si>
  <si>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</si>
  <si>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</si>
  <si>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</si>
  <si>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</si>
  <si>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</si>
  <si>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</si>
  <si>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</si>
  <si>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</si>
  <si>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</si>
  <si>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</si>
  <si>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</si>
  <si>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</si>
  <si>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</si>
  <si>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</si>
  <si>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</si>
  <si>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</si>
  <si>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</si>
  <si>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</si>
  <si>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</si>
  <si>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</si>
  <si>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</si>
  <si>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</si>
  <si>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</si>
  <si>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</si>
  <si>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</si>
  <si>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</si>
  <si>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</si>
  <si>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</si>
  <si>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</si>
  <si>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</si>
  <si>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</si>
  <si>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</si>
  <si>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</si>
  <si>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</si>
  <si>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</si>
  <si>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</si>
  <si>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</si>
  <si>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</si>
  <si>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</si>
  <si>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</si>
  <si>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</si>
  <si>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</si>
  <si>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</si>
  <si>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</si>
  <si>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</si>
  <si>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</si>
  <si>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</si>
  <si>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</si>
  <si>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</si>
  <si>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</si>
  <si>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</si>
  <si>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</si>
  <si>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</si>
  <si>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</si>
  <si>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</si>
  <si>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</si>
  <si>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</si>
  <si>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</si>
  <si>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</si>
  <si>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</si>
  <si>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</si>
  <si>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</si>
  <si>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</si>
  <si>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</si>
  <si>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</si>
  <si>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</si>
  <si>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</si>
  <si>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</si>
  <si>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</si>
  <si>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</si>
  <si>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</si>
  <si>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</si>
  <si>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</si>
  <si>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</si>
  <si>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</si>
  <si>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</si>
  <si>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</si>
  <si>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</si>
  <si>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</si>
  <si>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</si>
  <si>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</si>
  <si>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</si>
  <si>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</si>
  <si>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</si>
  <si>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</si>
  <si>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</si>
  <si>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</si>
  <si>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</si>
  <si>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</si>
  <si>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</si>
  <si>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</si>
  <si>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</si>
  <si>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</si>
  <si>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</si>
  <si>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</si>
  <si>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</si>
  <si>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</si>
  <si>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</si>
  <si>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</si>
  <si>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</si>
  <si>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</si>
  <si>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</si>
  <si>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</si>
  <si>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</si>
  <si>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</si>
  <si>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</si>
  <si>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</si>
  <si>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</si>
  <si>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</si>
  <si>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</si>
  <si>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</si>
  <si>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</si>
  <si>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</si>
  <si>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</si>
  <si>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</si>
  <si>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</si>
  <si>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</si>
  <si>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</si>
  <si>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</si>
  <si>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</si>
  <si>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</si>
  <si>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</si>
  <si>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</si>
  <si>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</si>
  <si>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</si>
  <si>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</si>
  <si>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</si>
  <si>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</si>
  <si>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</si>
  <si>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</si>
  <si>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</si>
  <si>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</si>
  <si>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</si>
  <si>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</si>
  <si>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</si>
  <si>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</si>
  <si>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</si>
  <si>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</si>
  <si>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</si>
  <si>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</si>
  <si>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</si>
  <si>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</si>
  <si>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</si>
  <si>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</si>
  <si>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</si>
  <si>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</si>
  <si>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</si>
  <si>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</si>
  <si>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</si>
  <si>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</si>
  <si>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</si>
  <si>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</si>
  <si>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</si>
  <si>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</si>
  <si>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</si>
  <si>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</si>
  <si>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</si>
  <si>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</si>
  <si>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</si>
  <si>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</si>
  <si>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</si>
  <si>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</si>
  <si>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</si>
  <si>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</si>
  <si>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</si>
  <si>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</si>
  <si>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</si>
  <si>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</si>
  <si>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</si>
  <si>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</si>
  <si>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</si>
  <si>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</si>
  <si>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</si>
  <si>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</si>
  <si>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</si>
  <si>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</si>
  <si>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</si>
  <si>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</si>
  <si>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</si>
  <si>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</si>
  <si>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</si>
  <si>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</si>
  <si>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</si>
  <si>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</si>
  <si>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</si>
  <si>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</si>
  <si>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</si>
  <si>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</si>
  <si>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</si>
  <si>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</si>
  <si>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</si>
  <si>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</si>
  <si>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</si>
  <si>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</si>
  <si>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</si>
  <si>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</si>
  <si>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</si>
  <si>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</si>
  <si>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</si>
  <si>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</si>
  <si>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</si>
  <si>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</si>
  <si>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</si>
  <si>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</si>
  <si>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</si>
  <si>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</si>
  <si>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</si>
  <si>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</si>
  <si>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</si>
  <si>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</si>
  <si>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</si>
  <si>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</si>
  <si>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</si>
  <si>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</si>
  <si>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</si>
  <si>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</si>
  <si>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</si>
  <si>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</si>
  <si>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</si>
  <si>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</si>
  <si>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</si>
  <si>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</si>
  <si>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</si>
  <si>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</si>
  <si>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</si>
  <si>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</si>
  <si>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</si>
  <si>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</si>
  <si>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</si>
  <si>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</si>
  <si>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</si>
  <si>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</si>
  <si>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</si>
  <si>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</si>
  <si>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</si>
  <si>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</si>
  <si>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</si>
  <si>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</si>
  <si>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</si>
  <si>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</si>
  <si>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</si>
  <si>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</si>
  <si>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</si>
  <si>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</si>
  <si>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</si>
  <si>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</si>
  <si>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</si>
  <si>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</si>
  <si>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</si>
  <si>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</si>
  <si>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</si>
  <si>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</si>
  <si>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</si>
  <si>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</si>
  <si>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</si>
  <si>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</si>
  <si>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</si>
  <si>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</si>
  <si>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</si>
  <si>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</si>
  <si>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</si>
  <si>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</si>
  <si>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</si>
  <si>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</si>
  <si>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</si>
  <si>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</si>
  <si>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</si>
  <si>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</si>
  <si>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</si>
  <si>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</si>
  <si>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</si>
  <si>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</si>
  <si>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</si>
  <si>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</si>
  <si>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</si>
  <si>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</si>
  <si>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</si>
  <si>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</si>
  <si>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</si>
  <si>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</si>
  <si>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</si>
  <si>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</si>
  <si>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</si>
  <si>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</si>
  <si>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</si>
  <si>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</si>
  <si>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</si>
  <si>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</si>
  <si>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</si>
  <si>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</si>
  <si>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</si>
  <si>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</si>
  <si>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</si>
  <si>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</si>
  <si>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</si>
  <si>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</si>
  <si>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</si>
  <si>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</si>
  <si>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</si>
  <si>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</si>
  <si>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</si>
  <si>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</si>
  <si>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</si>
  <si>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</si>
  <si>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</si>
  <si>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</si>
  <si>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</si>
  <si>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</si>
  <si>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</si>
  <si>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</si>
  <si>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</si>
  <si>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</si>
  <si>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</si>
  <si>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</si>
  <si>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</si>
  <si>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</si>
  <si>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</si>
  <si>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</si>
  <si>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</si>
  <si>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</si>
  <si>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</si>
  <si>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</si>
  <si>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</si>
  <si>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</si>
  <si>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</si>
  <si>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</si>
  <si>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</si>
  <si>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</si>
  <si>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</si>
  <si>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</si>
  <si>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</si>
  <si>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</si>
  <si>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</si>
  <si>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</si>
  <si>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</si>
  <si>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</si>
  <si>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</si>
  <si>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</si>
  <si>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</si>
  <si>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</si>
  <si>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</si>
  <si>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</si>
  <si>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</si>
  <si>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</si>
  <si>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</si>
  <si>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</si>
  <si>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</si>
  <si>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</si>
  <si>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</si>
  <si>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</si>
  <si>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</si>
  <si>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</si>
  <si>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</si>
  <si>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</si>
  <si>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</si>
  <si>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</si>
  <si>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</si>
  <si>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</si>
  <si>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</si>
  <si>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</si>
  <si>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</si>
  <si>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</si>
  <si>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</si>
  <si>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</si>
  <si>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</si>
  <si>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</si>
  <si>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</si>
  <si>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</si>
  <si>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</si>
  <si>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</si>
  <si>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</si>
  <si>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</si>
  <si>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</si>
  <si>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</si>
  <si>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</si>
  <si>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</si>
  <si>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</si>
  <si>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</si>
  <si>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</si>
  <si>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</si>
  <si>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</si>
  <si>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</si>
  <si>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</si>
  <si>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</si>
  <si>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</si>
  <si>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</si>
  <si>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</si>
  <si>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</si>
  <si>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</si>
  <si>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</si>
  <si>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</si>
  <si>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</si>
  <si>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</si>
  <si>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</si>
  <si>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</si>
  <si>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</si>
  <si>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</si>
  <si>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</si>
  <si>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</si>
  <si>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</si>
  <si>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</si>
  <si>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</si>
  <si>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</si>
  <si>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</si>
  <si>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</si>
  <si>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</si>
  <si>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</si>
  <si>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</si>
  <si>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</si>
  <si>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</si>
  <si>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</si>
  <si>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</si>
  <si>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</si>
  <si>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</si>
  <si>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</si>
  <si>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</si>
  <si>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</si>
  <si>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</si>
  <si>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</si>
  <si>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</si>
  <si>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</si>
  <si>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</si>
  <si>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</si>
  <si>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</si>
  <si>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</si>
  <si>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</si>
  <si>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</si>
  <si>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</si>
  <si>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</si>
  <si>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</si>
  <si>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</si>
  <si>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</si>
  <si>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</si>
  <si>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</si>
  <si>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</si>
  <si>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</si>
  <si>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</si>
  <si>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</si>
  <si>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</si>
  <si>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</si>
  <si>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</si>
  <si>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</si>
  <si>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</si>
  <si>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</si>
  <si>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</si>
  <si>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</si>
  <si>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</si>
  <si>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</si>
  <si>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</si>
  <si>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</si>
  <si>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</si>
  <si>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</si>
  <si>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</si>
  <si>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</si>
  <si>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</si>
  <si>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</si>
  <si>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</si>
  <si>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</si>
  <si>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</si>
  <si>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</si>
  <si>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</si>
  <si>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</si>
  <si>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</si>
  <si>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</si>
  <si>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</si>
  <si>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</si>
  <si>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</si>
  <si>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</si>
  <si>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</si>
  <si>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</si>
  <si>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</si>
  <si>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</si>
  <si>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</si>
  <si>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</si>
  <si>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</si>
  <si>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</si>
  <si>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</si>
  <si>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</si>
  <si>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</si>
  <si>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</si>
  <si>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</si>
  <si>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</si>
  <si>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</si>
  <si>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</si>
  <si>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</si>
  <si>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</si>
  <si>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</si>
  <si>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</si>
  <si>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</si>
  <si>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</si>
  <si>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</si>
  <si>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</si>
  <si>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</si>
  <si>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</si>
  <si>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</si>
  <si>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</si>
  <si>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</si>
  <si>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</si>
  <si>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</si>
  <si>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</si>
  <si>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</si>
  <si>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</si>
  <si>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</si>
  <si>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</si>
  <si>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</si>
  <si>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</si>
  <si>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</si>
  <si>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</si>
  <si>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</si>
  <si>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</si>
  <si>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</si>
  <si>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</si>
  <si>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</si>
  <si>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</si>
  <si>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</si>
  <si>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</si>
  <si>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</si>
  <si>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</si>
  <si>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</si>
  <si>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</si>
  <si>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</si>
  <si>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</si>
  <si>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</si>
  <si>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</si>
  <si>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</si>
  <si>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</si>
  <si>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</si>
  <si>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</si>
  <si>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</si>
  <si>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</si>
  <si>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</si>
  <si>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</si>
  <si>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</si>
  <si>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</si>
  <si>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</si>
  <si>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</si>
  <si>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</si>
  <si>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</si>
  <si>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</si>
  <si>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</si>
  <si>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</si>
  <si>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</si>
  <si>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</si>
  <si>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</si>
  <si>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</si>
  <si>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</si>
  <si>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</si>
  <si>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</si>
  <si>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</si>
  <si>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</si>
  <si>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</si>
  <si>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</si>
  <si>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</si>
  <si>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</si>
  <si>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</si>
  <si>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</si>
  <si>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</si>
  <si>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</si>
  <si>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</si>
  <si>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</si>
  <si>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</si>
  <si>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</si>
  <si>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</si>
  <si>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</si>
  <si>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</si>
  <si>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</si>
  <si>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</si>
  <si>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</si>
  <si>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</si>
  <si>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</si>
  <si>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</si>
  <si>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</si>
  <si>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</si>
  <si>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</si>
  <si>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</si>
  <si>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</si>
  <si>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</si>
  <si>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</si>
  <si>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</si>
  <si>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</si>
  <si>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</si>
  <si>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</si>
  <si>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</si>
  <si>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</si>
  <si>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</si>
  <si>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</si>
  <si>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</si>
  <si>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</si>
  <si>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</si>
  <si>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</si>
  <si>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</si>
  <si>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</si>
  <si>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</si>
  <si>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</si>
  <si>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</si>
  <si>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</si>
  <si>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</si>
  <si>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</si>
  <si>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</si>
  <si>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</si>
  <si>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</si>
  <si>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</si>
  <si>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</si>
  <si>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</si>
  <si>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</si>
  <si>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</si>
  <si>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</si>
  <si>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</si>
  <si>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</si>
  <si>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</si>
  <si>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</si>
  <si>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</si>
  <si>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</si>
  <si>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</si>
  <si>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</si>
  <si>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</si>
  <si>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</si>
  <si>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</si>
  <si>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</si>
  <si>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</si>
  <si>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</si>
  <si>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</si>
  <si>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</si>
  <si>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</si>
  <si>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</si>
  <si>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</si>
  <si>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</si>
  <si>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</si>
  <si>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</si>
  <si>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</si>
  <si>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</si>
  <si>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</si>
  <si>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</si>
  <si>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</si>
  <si>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</si>
  <si>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</si>
  <si>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</si>
  <si>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</si>
  <si>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</si>
  <si>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</si>
  <si>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</si>
  <si>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</si>
  <si>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</si>
  <si>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</si>
  <si>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</si>
  <si>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</si>
  <si>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</si>
  <si>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</si>
  <si>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</si>
  <si>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</si>
  <si>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</si>
  <si>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</si>
  <si>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</si>
  <si>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</si>
  <si>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</si>
  <si>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</si>
  <si>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</si>
  <si>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</si>
  <si>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</si>
  <si>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</si>
  <si>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</si>
  <si>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</si>
  <si>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</si>
  <si>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</si>
  <si>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</si>
  <si>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</si>
  <si>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</si>
  <si>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</si>
  <si>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</si>
  <si>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</si>
  <si>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</si>
  <si>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</si>
  <si>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</si>
  <si>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</si>
  <si>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</si>
  <si>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</si>
  <si>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</si>
  <si>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</si>
  <si>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</si>
  <si>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</si>
  <si>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</si>
  <si>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</si>
  <si>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</si>
  <si>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</si>
  <si>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</si>
  <si>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</si>
  <si>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</si>
  <si>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</si>
  <si>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</si>
  <si>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</si>
  <si>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</si>
  <si>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</si>
  <si>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</si>
  <si>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</si>
  <si>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</si>
  <si>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</si>
  <si>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</si>
  <si>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</si>
  <si>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</si>
  <si>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</si>
  <si>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</si>
  <si>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</si>
  <si>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</si>
  <si>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</si>
  <si>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</si>
  <si>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</si>
  <si>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</si>
  <si>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</si>
  <si>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</si>
  <si>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</si>
  <si>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</si>
  <si>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</si>
  <si>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</si>
  <si>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</si>
  <si>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</si>
  <si>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</si>
  <si>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</si>
  <si>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</si>
  <si>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</si>
  <si>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</si>
  <si>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</si>
  <si>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</si>
  <si>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</si>
  <si>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</si>
  <si>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</si>
  <si>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</si>
  <si>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</si>
  <si>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</si>
  <si>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</si>
  <si>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</si>
  <si>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</si>
  <si>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</si>
  <si>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</si>
  <si>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</si>
  <si>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</si>
  <si>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</si>
  <si>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</si>
  <si>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</si>
  <si>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</si>
  <si>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</si>
  <si>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</si>
  <si>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</si>
  <si>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</si>
  <si>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</si>
  <si>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</si>
  <si>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</si>
  <si>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</si>
  <si>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</si>
  <si>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</si>
  <si>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</si>
  <si>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</si>
  <si>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</si>
  <si>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</si>
  <si>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</si>
  <si>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</si>
  <si>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</si>
  <si>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</si>
  <si>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</si>
  <si>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</si>
  <si>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</si>
  <si>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</si>
  <si>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</si>
  <si>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</si>
  <si>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</si>
  <si>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</si>
  <si>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</si>
  <si>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</si>
  <si>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</si>
  <si>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</si>
  <si>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</si>
  <si>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</si>
  <si>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</si>
  <si>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</si>
  <si>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</si>
  <si>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</si>
  <si>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</si>
  <si>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</si>
  <si>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</si>
  <si>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</si>
  <si>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</si>
  <si>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</si>
  <si>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</si>
  <si>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</si>
  <si>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</si>
  <si>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</si>
  <si>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</si>
  <si>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</si>
  <si>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</si>
  <si>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</si>
  <si>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</si>
  <si>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</si>
  <si>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</si>
  <si>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</si>
  <si>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</si>
  <si>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</si>
  <si>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</si>
  <si>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</si>
  <si>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</si>
  <si>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</si>
  <si>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</si>
  <si>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</si>
  <si>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</si>
  <si>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</si>
  <si>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</si>
  <si>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</si>
  <si>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</si>
  <si>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</si>
  <si>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</si>
  <si>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</si>
  <si>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</si>
  <si>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</si>
  <si>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</si>
  <si>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</si>
  <si>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</si>
  <si>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</si>
  <si>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</si>
  <si>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</si>
  <si>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</si>
  <si>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</si>
  <si>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</si>
  <si>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</si>
  <si>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</si>
  <si>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</si>
  <si>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</si>
  <si>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</si>
  <si>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</si>
  <si>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</si>
  <si>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</si>
  <si>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</si>
  <si>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</si>
  <si>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</si>
  <si>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</si>
  <si>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</si>
  <si>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</si>
  <si>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</si>
  <si>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</si>
  <si>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</si>
  <si>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</si>
  <si>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</si>
  <si>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</si>
  <si>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</si>
  <si>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</si>
  <si>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</si>
  <si>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</si>
  <si>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</si>
  <si>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</si>
  <si>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</si>
  <si>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</si>
  <si>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</si>
  <si>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</si>
  <si>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</si>
  <si>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</si>
  <si>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</si>
  <si>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</si>
  <si>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</si>
  <si>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</si>
  <si>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</si>
  <si>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</si>
  <si>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</si>
  <si>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</si>
  <si>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</si>
  <si>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</si>
  <si>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</si>
  <si>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</si>
  <si>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</si>
  <si>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</si>
  <si>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</si>
  <si>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</si>
  <si>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</si>
  <si>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</si>
  <si>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</si>
  <si>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</si>
  <si>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</si>
  <si>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</si>
  <si>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</si>
  <si>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</si>
  <si>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</si>
  <si>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</si>
  <si>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</si>
  <si>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</si>
  <si>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</si>
  <si>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</si>
  <si>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</si>
  <si>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</si>
  <si>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</si>
  <si>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</si>
  <si>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</si>
  <si>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</si>
  <si>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</si>
  <si>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</si>
  <si>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</si>
  <si>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</si>
  <si>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</si>
  <si>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</si>
  <si>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</si>
  <si>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</si>
  <si>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</si>
  <si>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</si>
  <si>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</si>
  <si>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</si>
  <si>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</si>
  <si>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</si>
  <si>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</si>
  <si>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</si>
  <si>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</si>
  <si>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</si>
  <si>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</si>
  <si>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</si>
  <si>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</si>
  <si>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</si>
  <si>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</si>
  <si>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</si>
  <si>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</si>
  <si>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</si>
  <si>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</si>
  <si>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</si>
  <si>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</si>
  <si>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</si>
  <si>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</si>
  <si>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</si>
  <si>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</si>
  <si>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</si>
  <si>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</si>
  <si>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</si>
  <si>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</si>
  <si>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</si>
  <si>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</si>
  <si>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</si>
  <si>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</si>
  <si>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</si>
  <si>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</si>
  <si>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</si>
  <si>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</si>
  <si>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</si>
  <si>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</si>
  <si>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</si>
  <si>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</si>
  <si>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</si>
  <si>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</si>
  <si>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</si>
  <si>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</si>
  <si>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</si>
  <si>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</si>
  <si>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</si>
  <si>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</si>
  <si>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</si>
  <si>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</si>
  <si>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</si>
  <si>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</si>
  <si>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</si>
  <si>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</si>
  <si>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</si>
  <si>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</si>
  <si>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</si>
  <si>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</si>
  <si>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</si>
  <si>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</si>
  <si>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</si>
  <si>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</si>
  <si>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</si>
  <si>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</si>
  <si>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</si>
  <si>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</si>
  <si>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</si>
  <si>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</si>
  <si>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</si>
  <si>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</si>
  <si>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</si>
  <si>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</si>
  <si>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</si>
  <si>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</si>
  <si>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</si>
  <si>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</si>
  <si>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</si>
  <si>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</si>
  <si>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</si>
  <si>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</si>
  <si>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</si>
  <si>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</si>
  <si>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</si>
  <si>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</si>
  <si>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</si>
  <si>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</si>
  <si>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</si>
  <si>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</si>
  <si>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</si>
  <si>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</si>
  <si>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</si>
  <si>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</si>
  <si>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</si>
  <si>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</si>
  <si>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</si>
  <si>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</si>
  <si>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</si>
  <si>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</si>
  <si>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</si>
  <si>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</si>
  <si>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</si>
  <si>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</si>
  <si>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</si>
  <si>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</si>
  <si>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</si>
  <si>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</si>
  <si>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</si>
  <si>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</si>
  <si>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</si>
  <si>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</si>
  <si>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</si>
  <si>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</si>
  <si>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</si>
  <si>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</si>
  <si>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</si>
  <si>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</si>
  <si>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</si>
  <si>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</si>
  <si>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</si>
  <si>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</si>
  <si>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</si>
  <si>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</si>
  <si>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</si>
  <si>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</si>
  <si>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</si>
  <si>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</si>
  <si>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</si>
  <si>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</si>
  <si>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</si>
  <si>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</si>
  <si>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</si>
  <si>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</si>
  <si>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</si>
  <si>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</si>
  <si>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</si>
  <si>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</si>
  <si>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</si>
  <si>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</si>
  <si>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</si>
  <si>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</si>
  <si>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</si>
  <si>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</si>
  <si>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</si>
  <si>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</si>
  <si>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</si>
  <si>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</si>
  <si>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</si>
  <si>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</si>
  <si>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</si>
  <si>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</si>
  <si>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</si>
  <si>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</si>
  <si>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</si>
  <si>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</si>
  <si>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</si>
  <si>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</si>
  <si>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</si>
  <si>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</si>
  <si>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</si>
  <si>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</si>
  <si>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</si>
  <si>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</si>
  <si>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</si>
  <si>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</si>
  <si>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</si>
  <si>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</si>
  <si>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</si>
  <si>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</si>
  <si>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</si>
  <si>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</si>
  <si>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</si>
  <si>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</si>
  <si>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</si>
  <si>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</si>
  <si>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</si>
  <si>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</si>
  <si>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</si>
  <si>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</si>
  <si>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</si>
  <si>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</si>
  <si>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</si>
  <si>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</si>
  <si>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</si>
  <si>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</si>
  <si>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</si>
  <si>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</si>
  <si>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</si>
  <si>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</si>
  <si>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</si>
  <si>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</si>
  <si>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</si>
  <si>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</si>
  <si>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</si>
  <si>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</si>
  <si>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</si>
  <si>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</si>
  <si>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</si>
  <si>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</si>
  <si>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</si>
  <si>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</si>
  <si>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</si>
  <si>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</si>
  <si>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</si>
  <si>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</si>
  <si>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</si>
  <si>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</si>
  <si>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</si>
  <si>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</si>
  <si>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</si>
  <si>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</si>
  <si>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</si>
  <si>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</si>
  <si>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</si>
  <si>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</si>
  <si>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</si>
  <si>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</si>
  <si>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</si>
  <si>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</si>
  <si>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</si>
  <si>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</si>
  <si>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</si>
  <si>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</si>
  <si>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</si>
  <si>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</si>
  <si>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</si>
  <si>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</si>
  <si>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</si>
  <si>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</si>
  <si>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</si>
  <si>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</si>
  <si>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</si>
  <si>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</si>
  <si>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</si>
  <si>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</si>
  <si>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</si>
  <si>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</si>
  <si>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</si>
  <si>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</si>
  <si>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</si>
  <si>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</si>
  <si>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</si>
  <si>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</si>
  <si>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</si>
  <si>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</si>
  <si>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</si>
  <si>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</si>
  <si>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</si>
  <si>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</si>
  <si>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</si>
  <si>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</si>
  <si>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</si>
  <si>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</si>
  <si>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</si>
  <si>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</si>
  <si>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</si>
  <si>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</si>
  <si>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</si>
  <si>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</si>
  <si>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</si>
  <si>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</si>
  <si>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</si>
  <si>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</si>
  <si>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</si>
  <si>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</si>
  <si>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</si>
  <si>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</si>
  <si>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</si>
  <si>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</si>
  <si>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</si>
  <si>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</si>
  <si>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</si>
  <si>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</si>
  <si>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</si>
  <si>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</si>
  <si>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</si>
  <si>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</si>
  <si>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</si>
  <si>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</si>
  <si>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</si>
  <si>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</si>
  <si>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</si>
  <si>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</si>
  <si>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</si>
  <si>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</si>
  <si>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</si>
  <si>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</si>
  <si>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</si>
  <si>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</si>
  <si>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</si>
  <si>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</si>
  <si>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</si>
  <si>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</si>
  <si>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</si>
  <si>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</si>
  <si>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</si>
  <si>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</si>
  <si>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</si>
  <si>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</si>
  <si>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</si>
  <si>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</si>
  <si>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</si>
  <si>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</si>
  <si>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</si>
  <si>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</si>
  <si>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</si>
  <si>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</si>
  <si>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</si>
  <si>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</si>
  <si>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</si>
  <si>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</si>
  <si>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</si>
  <si>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</si>
  <si>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</si>
  <si>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</si>
  <si>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</si>
  <si>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</si>
  <si>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</si>
  <si>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</si>
  <si>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</si>
  <si>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</si>
  <si>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</si>
  <si>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</si>
  <si>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</si>
  <si>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</si>
  <si>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</si>
  <si>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</si>
  <si>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</si>
  <si>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</si>
  <si>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</si>
  <si>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</si>
  <si>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</si>
  <si>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</si>
  <si>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</si>
  <si>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</si>
  <si>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</si>
  <si>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</si>
  <si>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</si>
  <si>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</si>
  <si>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</si>
  <si>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</si>
  <si>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</si>
  <si>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</si>
  <si>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</si>
  <si>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</si>
  <si>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</si>
  <si>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</si>
  <si>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</si>
  <si>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</si>
  <si>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</si>
  <si>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</si>
  <si>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</si>
  <si>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</si>
  <si>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</si>
  <si>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</si>
  <si>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</si>
  <si>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</si>
  <si>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</si>
  <si>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</si>
  <si>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</si>
  <si>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</si>
  <si>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</si>
  <si>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</si>
  <si>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</si>
  <si>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</si>
  <si>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</si>
  <si>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</si>
  <si>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</si>
  <si>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</si>
  <si>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</si>
  <si>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</si>
  <si>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</si>
  <si>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</si>
  <si>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</si>
  <si>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</si>
  <si>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</si>
  <si>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</si>
  <si>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</si>
  <si>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</si>
  <si>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</si>
  <si>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</si>
  <si>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</si>
  <si>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</si>
  <si>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</si>
  <si>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</si>
  <si>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</si>
  <si>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</si>
  <si>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</si>
  <si>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</si>
  <si>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</si>
  <si>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</si>
  <si>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</si>
  <si>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</si>
  <si>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</si>
  <si>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</si>
  <si>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</si>
  <si>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</si>
  <si>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</si>
  <si>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</si>
  <si>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</si>
  <si>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</si>
  <si>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</si>
  <si>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</si>
  <si>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</si>
  <si>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</si>
  <si>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</si>
  <si>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</si>
  <si>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</si>
  <si>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</si>
  <si>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</si>
  <si>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</si>
  <si>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</si>
  <si>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</si>
  <si>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</si>
  <si>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</si>
  <si>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</si>
  <si>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</si>
  <si>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</si>
  <si>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</si>
  <si>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</si>
  <si>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</si>
  <si>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</si>
  <si>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</si>
  <si>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</si>
  <si>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</si>
  <si>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</si>
  <si>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</si>
  <si>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</si>
  <si>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</si>
  <si>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</si>
  <si>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</si>
  <si>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</si>
  <si>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</si>
  <si>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</si>
  <si>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</si>
  <si>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</si>
  <si>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</si>
  <si>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</si>
  <si>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</si>
  <si>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</si>
  <si>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</si>
  <si>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</si>
  <si>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</si>
  <si>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</si>
  <si>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</si>
  <si>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</si>
  <si>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</si>
  <si>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</si>
  <si>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</si>
  <si>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</si>
  <si>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</si>
  <si>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</si>
  <si>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</si>
  <si>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</si>
  <si>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</si>
  <si>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</si>
  <si>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</si>
  <si>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</si>
  <si>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</si>
  <si>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</si>
  <si>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</si>
  <si>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</si>
  <si>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</si>
  <si>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</si>
  <si>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</si>
  <si>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</si>
  <si>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</si>
  <si>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</si>
  <si>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</si>
  <si>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</si>
  <si>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</si>
  <si>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</si>
  <si>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</si>
  <si>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</si>
  <si>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</si>
  <si>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</si>
  <si>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</si>
  <si>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</si>
  <si>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</si>
  <si>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</si>
  <si>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</si>
  <si>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</si>
  <si>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</si>
  <si>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</si>
  <si>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</si>
  <si>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</si>
  <si>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</si>
  <si>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</si>
  <si>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</si>
  <si>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</si>
  <si>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</si>
  <si>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</si>
  <si>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</si>
  <si>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</si>
  <si>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</si>
  <si>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</si>
  <si>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</si>
  <si>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</si>
  <si>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</si>
  <si>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</si>
  <si>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</si>
  <si>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</si>
  <si>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</si>
  <si>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</si>
  <si>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</si>
  <si>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</si>
  <si>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</si>
  <si>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</si>
  <si>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</si>
  <si>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</si>
  <si>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</si>
  <si>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</si>
  <si>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</si>
  <si>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</si>
  <si>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</si>
  <si>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</si>
  <si>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</si>
  <si>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</si>
  <si>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</si>
  <si>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</si>
  <si>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</si>
  <si>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</si>
  <si>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</si>
  <si>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</si>
  <si>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</si>
  <si>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</si>
  <si>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</si>
  <si>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</si>
  <si>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</si>
  <si>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</si>
  <si>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</si>
  <si>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</si>
  <si>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</si>
  <si>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</si>
  <si>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</si>
  <si>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</si>
  <si>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</si>
  <si>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</si>
  <si>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</si>
  <si>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</si>
  <si>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</si>
  <si>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</si>
  <si>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</si>
  <si>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</si>
  <si>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</si>
  <si>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</si>
  <si>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</si>
  <si>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</si>
  <si>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</si>
  <si>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</si>
  <si>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</si>
  <si>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</si>
  <si>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</si>
  <si>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</si>
  <si>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</si>
  <si>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</si>
  <si>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</si>
  <si>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</si>
  <si>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</si>
  <si>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</si>
  <si>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</si>
  <si>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</si>
  <si>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</si>
  <si>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</si>
  <si>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</si>
  <si>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</si>
  <si>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</si>
  <si>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</si>
  <si>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</si>
  <si>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</si>
  <si>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</si>
  <si>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</si>
  <si>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</si>
  <si>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</si>
  <si>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</si>
  <si>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</si>
  <si>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</si>
  <si>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</si>
  <si>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</si>
  <si>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</si>
  <si>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</si>
  <si>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</si>
  <si>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</si>
  <si>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</si>
  <si>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</si>
  <si>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</si>
  <si>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</si>
  <si>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</si>
  <si>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</si>
  <si>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</si>
  <si>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</si>
  <si>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</si>
  <si>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</si>
  <si>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</si>
  <si>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</si>
  <si>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</si>
  <si>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</si>
  <si>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</si>
  <si>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</si>
  <si>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</si>
  <si>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</si>
  <si>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</si>
  <si>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</si>
  <si>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</si>
  <si>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</si>
  <si>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</si>
  <si>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</si>
  <si>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</si>
  <si>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</si>
  <si>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</si>
  <si>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</si>
  <si>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</si>
  <si>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</si>
  <si>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</si>
  <si>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</si>
  <si>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</si>
  <si>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</si>
  <si>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</si>
  <si>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</si>
  <si>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</si>
  <si>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</si>
  <si>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</si>
  <si>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</si>
  <si>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</si>
  <si>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</si>
  <si>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</si>
  <si>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</si>
  <si>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</si>
  <si>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</si>
  <si>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</si>
  <si>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</si>
  <si>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</si>
  <si>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</si>
  <si>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</si>
  <si>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</si>
  <si>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</si>
  <si>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</si>
  <si>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</si>
  <si>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</si>
  <si>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</si>
  <si>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</si>
  <si>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</si>
  <si>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</si>
  <si>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</si>
  <si>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</si>
  <si>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</si>
  <si>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</si>
  <si>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</si>
  <si>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</si>
  <si>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</si>
  <si>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</si>
  <si>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</si>
  <si>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</si>
  <si>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</si>
  <si>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</si>
  <si>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</si>
  <si>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</si>
  <si>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</si>
  <si>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</si>
  <si>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</si>
  <si>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</si>
  <si>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</si>
  <si>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</si>
  <si>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</si>
  <si>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</si>
  <si>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</si>
  <si>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</si>
  <si>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</si>
  <si>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</si>
  <si>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</si>
  <si>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</si>
  <si>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</si>
  <si>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</si>
  <si>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</si>
  <si>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</si>
  <si>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</si>
  <si>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</si>
  <si>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</si>
  <si>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</si>
  <si>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</si>
  <si>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</si>
  <si>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</si>
  <si>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</si>
  <si>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</si>
  <si>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</si>
  <si>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</si>
  <si>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</si>
  <si>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</si>
  <si>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</si>
  <si>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</si>
  <si>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</si>
  <si>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</si>
  <si>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</si>
  <si>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</si>
  <si>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</si>
  <si>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</si>
  <si>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</si>
  <si>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</si>
  <si>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</si>
  <si>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</si>
  <si>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</si>
  <si>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</si>
  <si>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</si>
  <si>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</si>
  <si>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</si>
  <si>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</si>
  <si>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</si>
  <si>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</si>
  <si>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</si>
  <si>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</si>
  <si>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</si>
  <si>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</si>
  <si>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</si>
  <si>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</si>
  <si>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</si>
  <si>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</si>
  <si>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</si>
  <si>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</si>
  <si>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</si>
  <si>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</si>
  <si>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</si>
  <si>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</si>
  <si>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</si>
  <si>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</si>
  <si>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</si>
  <si>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</si>
  <si>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</si>
  <si>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</si>
  <si>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</si>
  <si>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</si>
  <si>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</si>
  <si>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</si>
  <si>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</si>
  <si>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</si>
  <si>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</si>
  <si>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</si>
  <si>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</si>
  <si>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</si>
  <si>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</si>
  <si>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</si>
  <si>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</si>
  <si>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</si>
  <si>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</si>
  <si>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</si>
  <si>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</si>
  <si>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</si>
  <si>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</si>
  <si>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</si>
  <si>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</si>
  <si>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</si>
  <si>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</si>
  <si>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</si>
  <si>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</si>
  <si>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</si>
  <si>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</si>
  <si>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</si>
  <si>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</si>
  <si>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</si>
  <si>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</si>
  <si>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</si>
  <si>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</si>
  <si>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</si>
  <si>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</si>
  <si>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</si>
  <si>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</si>
  <si>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</si>
  <si>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</si>
  <si>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</si>
  <si>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</si>
  <si>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</si>
  <si>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</si>
  <si>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</si>
  <si>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</si>
  <si>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</si>
  <si>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</si>
  <si>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</si>
  <si>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</si>
  <si>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</si>
  <si>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</si>
  <si>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</si>
  <si>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</si>
  <si>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</si>
  <si>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</si>
  <si>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</si>
  <si>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</si>
  <si>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</si>
  <si>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</si>
  <si>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</si>
  <si>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</si>
  <si>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</si>
  <si>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</si>
  <si>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</si>
  <si>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</si>
  <si>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</si>
  <si>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</si>
  <si>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</si>
  <si>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</si>
  <si>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</si>
  <si>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</si>
  <si>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</si>
  <si>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</si>
  <si>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</si>
  <si>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</si>
  <si>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</si>
  <si>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</si>
  <si>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</si>
  <si>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</si>
  <si>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</si>
  <si>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</si>
  <si>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</si>
  <si>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</si>
  <si>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</si>
  <si>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</si>
  <si>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</si>
  <si>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</si>
  <si>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</si>
  <si>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</si>
  <si>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</si>
  <si>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</si>
  <si>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</si>
  <si>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</si>
  <si>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</si>
  <si>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</si>
  <si>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</si>
  <si>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</si>
  <si>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</si>
  <si>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</si>
  <si>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</si>
  <si>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</si>
  <si>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</si>
  <si>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</si>
  <si>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</si>
  <si>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</si>
  <si>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</si>
  <si>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</si>
  <si>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</si>
  <si>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</si>
  <si>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</si>
  <si>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</si>
  <si>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</si>
  <si>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</si>
  <si>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</si>
  <si>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</si>
  <si>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</si>
  <si>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</si>
  <si>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</si>
  <si>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</si>
  <si>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</si>
  <si>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</si>
  <si>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</si>
  <si>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</si>
  <si>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</si>
  <si>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</si>
  <si>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</si>
  <si>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</si>
  <si>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</si>
  <si>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</si>
  <si>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</si>
  <si>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</si>
  <si>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</si>
  <si>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</si>
  <si>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</si>
  <si>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</si>
  <si>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</si>
  <si>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</si>
  <si>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</si>
  <si>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</si>
  <si>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</si>
  <si>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</si>
  <si>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</si>
  <si>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</si>
  <si>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</si>
  <si>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</si>
  <si>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</si>
  <si>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</si>
  <si>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</si>
  <si>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</si>
  <si>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</si>
  <si>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</si>
  <si>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</si>
  <si>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</si>
  <si>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</si>
  <si>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</si>
  <si>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</si>
  <si>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</si>
  <si>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</si>
  <si>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</si>
  <si>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</si>
  <si>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</si>
  <si>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</si>
  <si>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</si>
  <si>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</si>
  <si>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</si>
  <si>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</si>
  <si>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</si>
  <si>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</si>
  <si>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</si>
  <si>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</si>
  <si>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</si>
  <si>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</si>
  <si>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</si>
  <si>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</si>
  <si>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</si>
  <si>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</si>
  <si>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</si>
  <si>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</si>
  <si>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</si>
  <si>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</si>
  <si>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</si>
  <si>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</si>
  <si>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</si>
  <si>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</si>
  <si>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</si>
  <si>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</si>
  <si>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</si>
  <si>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</si>
  <si>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</si>
  <si>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</si>
  <si>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</si>
  <si>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</si>
  <si>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</si>
  <si>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</si>
  <si>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</si>
  <si>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</si>
  <si>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</si>
  <si>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</si>
  <si>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</si>
  <si>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</si>
  <si>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</si>
  <si>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</si>
  <si>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</si>
  <si>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</si>
  <si>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</si>
  <si>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</si>
  <si>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</si>
  <si>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</si>
  <si>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</si>
  <si>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</si>
  <si>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</si>
  <si>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</si>
  <si>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</si>
  <si>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</si>
  <si>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</si>
  <si>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</si>
  <si>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</si>
  <si>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</si>
  <si>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</si>
  <si>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</si>
  <si>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</si>
  <si>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</si>
  <si>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</si>
  <si>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</si>
  <si>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</si>
  <si>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</si>
  <si>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</si>
  <si>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</si>
  <si>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</si>
  <si>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</si>
  <si>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</si>
  <si>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</si>
  <si>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</si>
  <si>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</si>
  <si>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</si>
  <si>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</si>
  <si>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</si>
  <si>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</si>
  <si>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</si>
  <si>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</si>
  <si>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</si>
  <si>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</si>
  <si>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</si>
  <si>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</si>
  <si>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</si>
  <si>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</si>
  <si>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</si>
  <si>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</si>
  <si>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</si>
  <si>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</si>
  <si>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</si>
  <si>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</si>
  <si>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</si>
  <si>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</si>
  <si>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</si>
  <si>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</si>
  <si>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</si>
  <si>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</si>
  <si>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</si>
  <si>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</si>
  <si>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</si>
  <si>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</si>
  <si>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</si>
  <si>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</si>
  <si>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</si>
  <si>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</si>
  <si>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</si>
  <si>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</si>
  <si>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</si>
  <si>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</si>
  <si>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</si>
  <si>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</si>
  <si>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</si>
  <si>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</si>
  <si>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</si>
  <si>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</si>
  <si>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</si>
  <si>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</si>
  <si>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</si>
  <si>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</si>
  <si>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</si>
  <si>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</si>
  <si>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</si>
  <si>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</si>
  <si>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</si>
  <si>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</si>
  <si>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</si>
  <si>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</si>
  <si>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</si>
  <si>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</si>
  <si>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</si>
  <si>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</si>
  <si>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</si>
  <si>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</si>
  <si>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</si>
  <si>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</si>
  <si>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</si>
  <si>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</si>
  <si>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</si>
  <si>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</si>
  <si>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</si>
  <si>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</si>
  <si>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</si>
  <si>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</si>
  <si>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</si>
  <si>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</si>
  <si>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</si>
  <si>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</si>
  <si>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</si>
  <si>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</si>
  <si>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</si>
  <si>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</si>
  <si>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</si>
  <si>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</si>
  <si>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</si>
  <si>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</si>
  <si>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</si>
  <si>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</si>
  <si>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</si>
  <si>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</si>
  <si>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</si>
  <si>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</si>
  <si>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</si>
  <si>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</si>
  <si>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</si>
  <si>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</si>
  <si>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</si>
  <si>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</si>
  <si>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</si>
  <si>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</si>
  <si>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</si>
  <si>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</si>
  <si>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</si>
  <si>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</si>
  <si>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</si>
  <si>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</si>
  <si>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</si>
  <si>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</si>
  <si>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</si>
  <si>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</si>
  <si>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</si>
  <si>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</si>
  <si>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</si>
  <si>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</si>
  <si>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</si>
  <si>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</si>
  <si>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</si>
  <si>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</si>
  <si>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</si>
  <si>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</si>
  <si>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</si>
  <si>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</si>
  <si>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</si>
  <si>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</si>
  <si>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</si>
  <si>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</si>
  <si>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</si>
  <si>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</si>
  <si>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</si>
  <si>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</si>
  <si>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</si>
  <si>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</si>
  <si>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</si>
  <si>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</si>
  <si>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</si>
  <si>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</si>
  <si>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</si>
  <si>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</si>
  <si>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</si>
  <si>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</si>
  <si>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</si>
  <si>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</si>
  <si>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</si>
  <si>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</si>
  <si>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</si>
  <si>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</si>
  <si>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</si>
  <si>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</si>
  <si>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</si>
  <si>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</si>
  <si>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</si>
  <si>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</si>
  <si>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</si>
  <si>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</si>
  <si>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</si>
  <si>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</si>
  <si>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</si>
  <si>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</si>
  <si>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</si>
  <si>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</si>
  <si>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</si>
  <si>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</si>
  <si>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</si>
  <si>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</si>
  <si>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</si>
  <si>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</si>
  <si>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</si>
  <si>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</si>
  <si>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</si>
  <si>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</si>
  <si>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</si>
  <si>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</si>
  <si>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</si>
  <si>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</si>
  <si>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</si>
  <si>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</si>
  <si>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</si>
  <si>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</si>
  <si>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</si>
  <si>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</si>
  <si>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</si>
  <si>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</si>
  <si>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</si>
  <si>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</si>
  <si>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</si>
  <si>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</si>
  <si>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</si>
  <si>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</si>
  <si>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</si>
  <si>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</si>
  <si>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</si>
  <si>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</si>
  <si>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</si>
  <si>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</si>
  <si>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</si>
  <si>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</si>
  <si>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</si>
  <si>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</si>
  <si>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</si>
  <si>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</si>
  <si>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</si>
  <si>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</si>
  <si>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</si>
  <si>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</si>
  <si>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</si>
  <si>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</si>
  <si>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</si>
  <si>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</si>
  <si>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</si>
  <si>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</si>
  <si>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</si>
  <si>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</si>
  <si>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</si>
  <si>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</si>
  <si>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</si>
  <si>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</si>
  <si>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</si>
  <si>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</si>
  <si>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</si>
  <si>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</si>
  <si>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</si>
  <si>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</si>
  <si>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</si>
  <si>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</si>
  <si>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</si>
  <si>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</si>
  <si>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</si>
  <si>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</si>
  <si>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</si>
  <si>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</si>
  <si>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</si>
  <si>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</si>
  <si>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</si>
  <si>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</si>
  <si>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</si>
  <si>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</si>
  <si>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</si>
  <si>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</si>
  <si>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</si>
  <si>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</si>
  <si>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</si>
  <si>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</si>
  <si>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</si>
  <si>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</si>
  <si>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</si>
  <si>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</si>
  <si>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</si>
  <si>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</si>
  <si>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</si>
  <si>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</si>
  <si>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</si>
  <si>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</si>
  <si>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</si>
  <si>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</si>
  <si>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</si>
  <si>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</si>
  <si>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</si>
  <si>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</si>
  <si>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</si>
  <si>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</si>
  <si>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</si>
  <si>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</si>
  <si>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</si>
  <si>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</si>
  <si>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</si>
  <si>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</si>
  <si>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</si>
  <si>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</si>
  <si>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</si>
  <si>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</si>
  <si>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</si>
  <si>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</si>
  <si>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</si>
  <si>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</si>
  <si>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</si>
  <si>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</si>
  <si>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</si>
  <si>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</si>
  <si>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</si>
  <si>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</si>
  <si>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</si>
  <si>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</si>
  <si>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</si>
  <si>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</si>
  <si>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</si>
  <si>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</si>
  <si>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</si>
  <si>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</si>
  <si>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</si>
  <si>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</si>
  <si>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</si>
  <si>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</si>
  <si>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</si>
  <si>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</si>
  <si>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</si>
  <si>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</si>
  <si>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</si>
  <si>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</si>
  <si>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</si>
  <si>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</si>
  <si>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</si>
  <si>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</si>
  <si>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</si>
  <si>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</si>
  <si>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</si>
  <si>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</si>
  <si>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</si>
  <si>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</si>
  <si>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</si>
  <si>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</si>
  <si>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</si>
  <si>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</si>
  <si>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</si>
  <si>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</si>
  <si>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</si>
  <si>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</si>
  <si>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</si>
  <si>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</si>
  <si>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</si>
  <si>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</si>
  <si>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</si>
  <si>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</si>
  <si>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</si>
  <si>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</si>
  <si>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</si>
  <si>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</si>
  <si>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</si>
  <si>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</si>
  <si>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</si>
  <si>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</si>
  <si>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</si>
  <si>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</si>
  <si>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</si>
  <si>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</si>
  <si>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</si>
  <si>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</si>
  <si>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</si>
  <si>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</si>
  <si>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</si>
  <si>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</si>
  <si>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</si>
  <si>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</si>
  <si>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</si>
  <si>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</si>
  <si>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</si>
  <si>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</si>
  <si>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</si>
  <si>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</si>
  <si>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</si>
  <si>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</si>
  <si>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</si>
  <si>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</si>
  <si>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</si>
  <si>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</si>
  <si>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</si>
  <si>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</si>
  <si>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</si>
  <si>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</si>
  <si>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</si>
  <si>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</si>
  <si>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</si>
  <si>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</si>
  <si>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</si>
  <si>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</si>
  <si>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</si>
  <si>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</si>
  <si>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</si>
  <si>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</si>
  <si>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</si>
  <si>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</si>
  <si>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</si>
  <si>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</si>
  <si>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</si>
  <si>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</si>
  <si>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</si>
  <si>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</si>
  <si>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</si>
  <si>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</si>
  <si>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</si>
  <si>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</si>
  <si>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</si>
  <si>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</si>
  <si>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</si>
  <si>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</si>
  <si>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</si>
  <si>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</si>
  <si>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</si>
  <si>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</si>
  <si>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</si>
  <si>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</si>
  <si>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</si>
  <si>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</si>
  <si>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</si>
  <si>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</si>
  <si>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</si>
  <si>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</si>
  <si>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</si>
  <si>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</si>
  <si>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</si>
  <si>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</si>
  <si>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</si>
  <si>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</si>
  <si>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</si>
  <si>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</si>
  <si>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</si>
  <si>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</si>
  <si>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</si>
  <si>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</si>
  <si>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</si>
  <si>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</si>
  <si>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</si>
  <si>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</si>
  <si>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</si>
  <si>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</si>
  <si>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</si>
  <si>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</si>
  <si>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</si>
  <si>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</si>
  <si>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</si>
  <si>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</si>
  <si>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</si>
  <si>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</si>
  <si>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</si>
  <si>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</si>
  <si>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</si>
  <si>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</si>
  <si>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</si>
  <si>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</si>
  <si>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</si>
  <si>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</si>
  <si>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</si>
  <si>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</si>
  <si>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</si>
  <si>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</si>
  <si>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</si>
  <si>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</si>
  <si>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</si>
  <si>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</si>
  <si>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</si>
  <si>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</si>
  <si>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</si>
  <si>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</si>
  <si>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</si>
  <si>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</si>
  <si>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</si>
  <si>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</si>
  <si>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</si>
  <si>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</si>
  <si>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</si>
  <si>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</si>
  <si>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</si>
  <si>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</si>
  <si>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</si>
  <si>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</si>
  <si>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</si>
  <si>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</si>
  <si>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</si>
  <si>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</si>
  <si>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</si>
  <si>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</si>
  <si>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</si>
  <si>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</si>
  <si>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</si>
  <si>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</si>
  <si>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</si>
  <si>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</si>
  <si>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</si>
  <si>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</si>
  <si>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</si>
  <si>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</si>
  <si>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</si>
  <si>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</si>
  <si>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</si>
  <si>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</si>
  <si>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</si>
  <si>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</si>
  <si>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</si>
  <si>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</si>
  <si>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</si>
  <si>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</si>
  <si>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</si>
  <si>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</si>
  <si>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</si>
  <si>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</si>
  <si>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</si>
  <si>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</si>
  <si>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</si>
  <si>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</si>
  <si>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</si>
  <si>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</si>
  <si>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</si>
  <si>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</si>
  <si>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</si>
  <si>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</si>
  <si>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</si>
  <si>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</si>
  <si>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</si>
  <si>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</si>
  <si>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</si>
  <si>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</si>
  <si>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</si>
  <si>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</si>
  <si>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</si>
  <si>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</si>
  <si>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</si>
  <si>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</si>
  <si>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</si>
  <si>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</si>
  <si>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</si>
  <si>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</si>
  <si>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</si>
  <si>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</si>
  <si>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</si>
  <si>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</si>
  <si>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</si>
  <si>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</si>
  <si>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</si>
  <si>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</si>
  <si>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</si>
  <si>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</si>
  <si>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</si>
  <si>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</si>
  <si>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</si>
  <si>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</si>
  <si>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</si>
  <si>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</si>
  <si>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</si>
  <si>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</si>
  <si>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</si>
  <si>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</si>
  <si>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</si>
  <si>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</si>
  <si>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</si>
  <si>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</si>
  <si>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</si>
  <si>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</si>
  <si>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</si>
  <si>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</si>
  <si>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</si>
  <si>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</si>
  <si>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</si>
  <si>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</si>
  <si>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</si>
  <si>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</si>
  <si>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</si>
  <si>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</si>
  <si>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</si>
  <si>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</si>
  <si>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</si>
  <si>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</si>
  <si>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</si>
  <si>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</si>
  <si>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</si>
  <si>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</si>
  <si>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</si>
  <si>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</si>
  <si>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</si>
  <si>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</si>
  <si>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</si>
  <si>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</si>
  <si>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</si>
  <si>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</si>
  <si>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</si>
  <si>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</si>
  <si>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</si>
  <si>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</si>
  <si>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</si>
  <si>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</si>
  <si>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</si>
  <si>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</si>
  <si>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</si>
  <si>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</si>
  <si>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</si>
  <si>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</si>
  <si>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</si>
  <si>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</si>
  <si>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</si>
  <si>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</si>
  <si>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</si>
  <si>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</si>
  <si>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</si>
  <si>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</si>
  <si>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</si>
  <si>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</si>
  <si>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</si>
  <si>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</si>
  <si>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</si>
  <si>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</si>
  <si>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</si>
  <si>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</si>
  <si>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</si>
  <si>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</si>
  <si>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</si>
  <si>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</si>
  <si>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</si>
  <si>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</si>
  <si>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</si>
  <si>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</si>
  <si>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</si>
  <si>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</si>
  <si>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</si>
  <si>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</si>
  <si>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</si>
  <si>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</si>
  <si>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</si>
  <si>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</si>
  <si>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</si>
  <si>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</si>
  <si>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</si>
  <si>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</si>
  <si>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</si>
  <si>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</si>
  <si>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</si>
  <si>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</si>
  <si>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</si>
  <si>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</si>
  <si>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</si>
  <si>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</si>
  <si>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</si>
  <si>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</si>
  <si>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</si>
  <si>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</si>
  <si>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</si>
  <si>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</si>
  <si>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</si>
  <si>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</si>
  <si>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</si>
  <si>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</si>
  <si>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</si>
  <si>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</si>
  <si>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</si>
  <si>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</si>
  <si>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</si>
  <si>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</si>
  <si>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</si>
  <si>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</si>
  <si>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</si>
  <si>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</si>
  <si>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</si>
  <si>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</si>
  <si>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</si>
  <si>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</si>
  <si>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</si>
  <si>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</si>
  <si>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</si>
  <si>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</si>
  <si>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</si>
  <si>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</si>
  <si>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</si>
  <si>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</si>
  <si>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</si>
  <si>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</si>
  <si>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</si>
  <si>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</si>
  <si>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</si>
  <si>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</si>
  <si>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</si>
  <si>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</si>
  <si>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</si>
  <si>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</si>
  <si>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</si>
  <si>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</si>
  <si>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</si>
  <si>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</si>
  <si>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</si>
  <si>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</si>
  <si>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</si>
  <si>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</si>
  <si>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</si>
  <si>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</si>
  <si>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</si>
  <si>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</si>
  <si>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</si>
  <si>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</si>
  <si>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</si>
  <si>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</si>
  <si>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</si>
  <si>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</si>
  <si>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</si>
  <si>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</si>
  <si>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</si>
  <si>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</si>
  <si>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</si>
  <si>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</si>
  <si>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</si>
  <si>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</si>
  <si>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</si>
  <si>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</si>
  <si>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</si>
  <si>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</si>
  <si>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</si>
  <si>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</si>
  <si>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</si>
  <si>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</si>
  <si>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</si>
  <si>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</si>
  <si>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</si>
  <si>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</si>
  <si>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</si>
  <si>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</si>
  <si>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</si>
  <si>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</si>
  <si>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</si>
  <si>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</si>
  <si>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</si>
  <si>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</si>
  <si>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</si>
  <si>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</si>
  <si>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</si>
  <si>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</si>
  <si>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</si>
  <si>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</si>
  <si>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</si>
  <si>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</si>
  <si>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</si>
  <si>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</si>
  <si>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</si>
  <si>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</si>
  <si>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</si>
  <si>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</si>
  <si>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</si>
  <si>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</si>
  <si>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</si>
  <si>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</si>
  <si>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</si>
  <si>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</si>
  <si>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</si>
  <si>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</si>
  <si>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</si>
  <si>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</si>
  <si>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</si>
  <si>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</si>
  <si>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</si>
  <si>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</si>
  <si>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</si>
  <si>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</si>
  <si>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</si>
  <si>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</si>
  <si>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</si>
  <si>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</si>
  <si>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</si>
  <si>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</si>
  <si>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</si>
  <si>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</si>
  <si>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</si>
  <si>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</si>
  <si>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</si>
  <si>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</si>
  <si>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</si>
  <si>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</si>
  <si>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</si>
  <si>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</si>
  <si>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</si>
  <si>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</si>
  <si>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</si>
  <si>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</si>
  <si>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</si>
  <si>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</si>
  <si>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</si>
  <si>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</si>
  <si>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</si>
  <si>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</si>
  <si>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</si>
  <si>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</si>
  <si>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</si>
  <si>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</si>
  <si>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</si>
  <si>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</si>
  <si>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</si>
  <si>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</si>
  <si>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</si>
  <si>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</si>
  <si>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</si>
  <si>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</si>
  <si>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</si>
  <si>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</si>
  <si>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</si>
  <si>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</si>
  <si>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</si>
  <si>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</si>
  <si>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</si>
  <si>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</si>
  <si>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</si>
  <si>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</si>
  <si>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</si>
  <si>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</si>
  <si>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</si>
  <si>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</si>
  <si>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</si>
  <si>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</si>
  <si>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</si>
  <si>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</si>
  <si>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</si>
  <si>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</si>
  <si>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</si>
  <si>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</si>
  <si>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</si>
  <si>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</si>
  <si>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</si>
  <si>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</si>
  <si>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</si>
  <si>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</si>
  <si>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</si>
  <si>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</si>
  <si>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</si>
  <si>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</si>
  <si>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</si>
  <si>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</si>
  <si>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</si>
  <si>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</si>
  <si>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</si>
  <si>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</si>
  <si>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</si>
  <si>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</si>
  <si>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</si>
  <si>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</si>
  <si>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</si>
  <si>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</si>
  <si>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</si>
  <si>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</si>
  <si>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</si>
  <si>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</si>
  <si>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</si>
  <si>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</si>
  <si>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</si>
  <si>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</si>
  <si>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</si>
  <si>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</si>
  <si>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</si>
  <si>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</si>
  <si>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</si>
  <si>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</si>
  <si>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</si>
  <si>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</si>
  <si>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</si>
  <si>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</si>
  <si>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</si>
  <si>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</si>
  <si>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</si>
  <si>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</si>
  <si>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</si>
  <si>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</si>
  <si>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</si>
  <si>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</si>
  <si>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</si>
  <si>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</si>
  <si>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</si>
  <si>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</si>
  <si>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</si>
  <si>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</si>
  <si>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</si>
  <si>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</si>
  <si>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</si>
  <si>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</si>
  <si>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</si>
  <si>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</si>
  <si>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</si>
  <si>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</si>
  <si>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</si>
  <si>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</si>
  <si>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</si>
  <si>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</si>
  <si>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</si>
  <si>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</si>
  <si>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</si>
  <si>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</si>
  <si>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</si>
  <si>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</si>
  <si>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</si>
  <si>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</si>
  <si>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</si>
  <si>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</si>
  <si>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</si>
  <si>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</si>
  <si>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</si>
  <si>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</si>
  <si>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</si>
  <si>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</si>
  <si>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</si>
  <si>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</si>
  <si>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</si>
  <si>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</si>
  <si>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</si>
  <si>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</si>
  <si>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</si>
  <si>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</si>
  <si>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</si>
  <si>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</si>
  <si>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</si>
  <si>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</si>
  <si>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</si>
  <si>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</si>
  <si>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</si>
  <si>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</si>
  <si>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</si>
  <si>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</si>
  <si>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</si>
  <si>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</si>
  <si>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</si>
  <si>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</si>
  <si>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</si>
  <si>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</si>
  <si>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</si>
  <si>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</si>
  <si>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</si>
  <si>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</si>
  <si>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</si>
  <si>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</si>
  <si>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</si>
  <si>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</si>
  <si>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</si>
  <si>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</si>
  <si>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</si>
  <si>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</si>
  <si>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</si>
  <si>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</si>
  <si>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</si>
  <si>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</si>
  <si>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</si>
  <si>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</si>
  <si>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</si>
  <si>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</si>
  <si>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</si>
  <si>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</si>
  <si>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</si>
  <si>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</si>
  <si>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</si>
  <si>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</si>
  <si>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</si>
  <si>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</si>
  <si>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</si>
  <si>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</si>
  <si>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</si>
  <si>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</si>
  <si>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</si>
  <si>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</si>
  <si>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</si>
  <si>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</si>
  <si>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</si>
  <si>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</si>
  <si>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</si>
  <si>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</si>
  <si>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</si>
  <si>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</si>
  <si>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</si>
  <si>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</si>
  <si>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</si>
  <si>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</si>
  <si>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</si>
  <si>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</si>
  <si>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</si>
  <si>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</si>
  <si>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</si>
  <si>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</si>
  <si>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</si>
  <si>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</si>
  <si>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</si>
  <si>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</si>
  <si>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</si>
  <si>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</si>
  <si>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</si>
  <si>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</si>
  <si>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</si>
  <si>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</si>
  <si>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</si>
  <si>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</si>
  <si>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</si>
  <si>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</si>
  <si>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</si>
  <si>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</si>
  <si>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</si>
  <si>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</si>
  <si>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</si>
  <si>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</si>
  <si>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</si>
  <si>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</si>
  <si>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</si>
  <si>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</si>
  <si>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</si>
  <si>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</si>
  <si>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</si>
  <si>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</si>
  <si>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</si>
  <si>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</si>
  <si>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</si>
  <si>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</si>
  <si>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</si>
  <si>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</si>
  <si>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</si>
  <si>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</si>
  <si>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</si>
  <si>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</si>
  <si>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</si>
  <si>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</si>
  <si>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</si>
  <si>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</si>
  <si>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</si>
  <si>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</si>
  <si>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</si>
  <si>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</si>
  <si>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</si>
  <si>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</si>
  <si>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</si>
  <si>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</si>
  <si>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</si>
  <si>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</si>
  <si>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</si>
  <si>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</si>
  <si>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</si>
  <si>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</si>
  <si>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</si>
  <si>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</si>
  <si>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</si>
  <si>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</si>
  <si>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</si>
  <si>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</si>
  <si>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</si>
  <si>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</si>
  <si>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</si>
  <si>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</si>
  <si>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</si>
  <si>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</si>
  <si>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</si>
  <si>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</si>
  <si>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</si>
  <si>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</si>
  <si>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</si>
  <si>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</si>
  <si>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</si>
  <si>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</si>
  <si>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</si>
  <si>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</si>
  <si>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</si>
  <si>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</si>
  <si>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</si>
  <si>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</si>
  <si>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</si>
  <si>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</si>
  <si>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</si>
  <si>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</si>
  <si>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</si>
  <si>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</si>
  <si>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</si>
  <si>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</si>
  <si>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</si>
  <si>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</si>
  <si>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</si>
  <si>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</si>
  <si>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</si>
  <si>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</si>
  <si>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</si>
  <si>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</si>
  <si>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</si>
  <si>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</si>
  <si>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</si>
  <si>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</si>
  <si>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</si>
  <si>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</si>
  <si>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</si>
  <si>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</si>
  <si>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</si>
  <si>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</si>
  <si>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</si>
  <si>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</si>
  <si>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</si>
  <si>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</si>
  <si>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</si>
  <si>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</si>
  <si>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</si>
  <si>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</si>
  <si>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</si>
  <si>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</si>
  <si>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</si>
  <si>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</si>
  <si>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</si>
  <si>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</si>
  <si>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</si>
  <si>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</si>
  <si>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</si>
  <si>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</si>
  <si>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</si>
  <si>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</si>
  <si>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</si>
  <si>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</si>
  <si>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</si>
  <si>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</si>
  <si>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</si>
  <si>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</si>
  <si>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</si>
  <si>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</si>
  <si>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</si>
  <si>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</si>
  <si>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</si>
  <si>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</si>
  <si>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</si>
  <si>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</si>
  <si>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</si>
  <si>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</si>
  <si>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</si>
  <si>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</si>
  <si>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</si>
  <si>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</si>
  <si>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</si>
  <si>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</si>
  <si>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</si>
  <si>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</si>
  <si>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</si>
  <si>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</si>
  <si>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</si>
  <si>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</si>
  <si>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</si>
  <si>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</si>
  <si>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</si>
  <si>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</si>
  <si>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</si>
  <si>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</si>
  <si>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</si>
  <si>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</si>
  <si>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</si>
  <si>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</si>
  <si>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</si>
  <si>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</si>
  <si>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</si>
  <si>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</si>
  <si>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</si>
  <si>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</si>
  <si>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</si>
  <si>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</si>
  <si>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</si>
  <si>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</si>
  <si>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</si>
  <si>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</si>
  <si>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</si>
  <si>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</si>
  <si>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</si>
  <si>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</si>
  <si>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</si>
  <si>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</si>
  <si>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</si>
  <si>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</si>
  <si>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</si>
  <si>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</si>
  <si>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</si>
  <si>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</si>
  <si>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</si>
  <si>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</si>
  <si>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</si>
  <si>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</si>
  <si>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</si>
  <si>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</si>
  <si>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</si>
  <si>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</si>
  <si>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</si>
  <si>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</si>
  <si>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</si>
  <si>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</si>
  <si>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</si>
  <si>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</si>
  <si>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</si>
  <si>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</si>
  <si>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</si>
  <si>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</si>
  <si>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</si>
  <si>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</si>
  <si>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</si>
  <si>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</si>
  <si>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</si>
  <si>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</si>
  <si>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</si>
  <si>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</si>
  <si>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</si>
  <si>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</si>
  <si>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</si>
  <si>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</si>
  <si>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</si>
  <si>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</si>
  <si>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</si>
  <si>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</si>
  <si>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</si>
  <si>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</si>
  <si>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</si>
  <si>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</si>
  <si>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</si>
  <si>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</si>
  <si>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</si>
  <si>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</si>
  <si>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</si>
  <si>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</si>
  <si>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</si>
  <si>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</si>
  <si>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</si>
  <si>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</si>
  <si>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</si>
  <si>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</si>
  <si>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</si>
  <si>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</si>
  <si>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</si>
  <si>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</si>
  <si>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</si>
  <si>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</si>
  <si>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</si>
  <si>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</si>
  <si>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</si>
  <si>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</si>
  <si>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</si>
  <si>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</si>
  <si>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</si>
  <si>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</si>
  <si>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</si>
  <si>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</si>
  <si>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</si>
  <si>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</si>
  <si>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</si>
  <si>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</si>
  <si>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</si>
  <si>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</si>
  <si>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</si>
  <si>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</si>
  <si>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</si>
  <si>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</si>
  <si>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</si>
  <si>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</si>
  <si>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</si>
  <si>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</si>
  <si>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</si>
  <si>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</si>
  <si>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</si>
  <si>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</si>
  <si>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</si>
  <si>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</si>
  <si>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</si>
  <si>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</si>
  <si>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</si>
  <si>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</si>
  <si>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</si>
  <si>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</si>
  <si>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</si>
  <si>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</si>
  <si>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</si>
  <si>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</si>
  <si>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</si>
  <si>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</si>
  <si>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</si>
  <si>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</si>
  <si>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</si>
  <si>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</si>
  <si>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</si>
  <si>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</si>
  <si>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</si>
  <si>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</si>
  <si>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</si>
  <si>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</si>
  <si>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</si>
  <si>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</si>
  <si>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</si>
  <si>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</si>
  <si>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</si>
  <si>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</si>
  <si>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</si>
  <si>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</si>
  <si>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</si>
  <si>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</si>
  <si>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</si>
  <si>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</si>
  <si>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</si>
  <si>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</si>
  <si>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</si>
  <si>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</si>
  <si>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</si>
  <si>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</si>
  <si>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</si>
  <si>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</si>
  <si>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</si>
  <si>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</si>
  <si>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</si>
  <si>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</si>
  <si>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</si>
  <si>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</si>
  <si>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</si>
  <si>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</si>
  <si>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</si>
  <si>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</si>
  <si>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</si>
  <si>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</si>
  <si>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</si>
  <si>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</si>
  <si>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</si>
  <si>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</si>
  <si>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</si>
  <si>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</si>
  <si>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</si>
  <si>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</si>
  <si>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</si>
  <si>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</si>
  <si>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</si>
  <si>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</si>
  <si>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</si>
  <si>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</si>
  <si>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</si>
  <si>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</si>
  <si>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</si>
  <si>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</si>
  <si>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</si>
  <si>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</si>
  <si>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</si>
  <si>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</si>
  <si>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</si>
  <si>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</si>
  <si>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</si>
  <si>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</si>
  <si>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</si>
  <si>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</si>
  <si>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</si>
  <si>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</si>
  <si>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</si>
  <si>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</si>
  <si>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</si>
  <si>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</si>
  <si>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</si>
  <si>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</si>
  <si>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</si>
  <si>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</si>
  <si>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</si>
  <si>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</si>
  <si>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</si>
  <si>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</si>
  <si>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</si>
  <si>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</si>
  <si>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</si>
  <si>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</si>
  <si>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</si>
  <si>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</si>
  <si>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</si>
  <si>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</si>
  <si>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</si>
  <si>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</si>
  <si>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</si>
  <si>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</si>
  <si>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</si>
  <si>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</si>
  <si>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</si>
  <si>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</si>
  <si>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</si>
  <si>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</si>
  <si>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</si>
  <si>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</si>
  <si>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</si>
  <si>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</si>
  <si>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</si>
  <si>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</si>
  <si>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</si>
  <si>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</si>
  <si>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</si>
  <si>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</si>
  <si>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</si>
  <si>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</si>
  <si>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</si>
  <si>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</si>
  <si>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</si>
  <si>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</si>
  <si>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</si>
  <si>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</si>
  <si>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</si>
  <si>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</si>
  <si>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</si>
  <si>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</si>
  <si>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</si>
  <si>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</si>
  <si>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</si>
  <si>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</si>
  <si>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</si>
  <si>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</si>
  <si>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</si>
  <si>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</si>
  <si>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</si>
  <si>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</si>
  <si>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</si>
  <si>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</si>
  <si>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</si>
  <si>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</si>
  <si>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</si>
  <si>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</si>
  <si>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</si>
  <si>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</si>
  <si>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</si>
  <si>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</si>
  <si>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</si>
  <si>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</si>
  <si>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</si>
  <si>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</si>
  <si>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</si>
  <si>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</si>
  <si>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</si>
  <si>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</si>
  <si>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</si>
  <si>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</si>
  <si>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</si>
  <si>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</si>
  <si>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</si>
  <si>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</si>
  <si>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</si>
  <si>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</si>
  <si>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</si>
  <si>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</si>
  <si>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</si>
  <si>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</si>
  <si>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</si>
  <si>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</si>
  <si>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</si>
  <si>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</si>
  <si>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</si>
  <si>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</si>
  <si>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</si>
  <si>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</si>
  <si>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</si>
  <si>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</si>
  <si>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</si>
  <si>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</si>
  <si>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</si>
  <si>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</si>
  <si>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</si>
  <si>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</si>
  <si>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</si>
  <si>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</si>
  <si>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</si>
  <si>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</si>
  <si>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</si>
  <si>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</si>
  <si>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</si>
  <si>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</si>
  <si>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</si>
  <si>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</si>
  <si>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</si>
  <si>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</si>
  <si>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</si>
  <si>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</si>
  <si>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</si>
  <si>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</si>
  <si>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</si>
  <si>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</si>
  <si>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</si>
  <si>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</si>
  <si>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</si>
  <si>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</si>
  <si>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</si>
  <si>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</si>
  <si>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</si>
  <si>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</si>
  <si>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</si>
  <si>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</si>
  <si>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</si>
  <si>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</si>
  <si>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</si>
  <si>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</si>
  <si>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</si>
  <si>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</si>
  <si>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</si>
  <si>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</si>
  <si>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</si>
  <si>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</si>
  <si>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</si>
  <si>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</si>
  <si>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</si>
  <si>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</si>
  <si>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</si>
  <si>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</si>
  <si>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</si>
  <si>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</si>
  <si>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</si>
  <si>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</si>
  <si>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</si>
  <si>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</si>
  <si>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</si>
  <si>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</si>
  <si>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</si>
  <si>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</si>
  <si>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</si>
  <si>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</si>
  <si>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</si>
  <si>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</si>
  <si>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</si>
  <si>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</si>
  <si>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</si>
  <si>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</si>
  <si>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</si>
  <si>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</si>
  <si>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</si>
  <si>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</si>
  <si>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</si>
  <si>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</si>
  <si>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</si>
  <si>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</si>
  <si>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</si>
  <si>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</si>
  <si>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</si>
  <si>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</si>
  <si>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</si>
  <si>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</si>
  <si>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</si>
  <si>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</si>
  <si>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</si>
  <si>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</si>
  <si>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</si>
  <si>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</si>
  <si>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</si>
  <si>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</si>
  <si>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</si>
  <si>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</si>
  <si>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</si>
  <si>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</si>
  <si>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</si>
  <si>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</si>
  <si>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</si>
  <si>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</si>
  <si>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</si>
  <si>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</si>
  <si>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</si>
  <si>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</si>
  <si>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</si>
  <si>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</si>
  <si>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</si>
  <si>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</si>
  <si>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</si>
  <si>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</si>
  <si>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</si>
  <si>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</si>
  <si>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</si>
  <si>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</si>
  <si>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</si>
  <si>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</si>
  <si>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</si>
  <si>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</si>
  <si>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</si>
  <si>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</si>
  <si>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</si>
  <si>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</si>
  <si>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</si>
  <si>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</si>
  <si>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</si>
  <si>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</si>
  <si>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</si>
  <si>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</si>
  <si>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</si>
  <si>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</si>
  <si>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</si>
  <si>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</si>
  <si>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</si>
  <si>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</si>
  <si>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</si>
  <si>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</si>
  <si>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</si>
  <si>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</si>
  <si>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</si>
  <si>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</si>
  <si>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</si>
  <si>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</si>
  <si>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</si>
  <si>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</si>
  <si>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</si>
  <si>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</si>
  <si>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</si>
  <si>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</si>
  <si>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</si>
  <si>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</si>
  <si>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</si>
  <si>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</si>
  <si>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</si>
  <si>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</si>
  <si>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</si>
  <si>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</si>
  <si>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</si>
  <si>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</si>
  <si>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</si>
  <si>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</si>
  <si>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</si>
  <si>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</si>
  <si>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</si>
  <si>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</si>
  <si>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</si>
  <si>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</si>
  <si>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</si>
  <si>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</si>
  <si>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</si>
  <si>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</si>
  <si>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</si>
  <si>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</si>
  <si>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</si>
  <si>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</si>
  <si>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</si>
  <si>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</si>
  <si>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</si>
  <si>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</si>
  <si>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</si>
  <si>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</si>
  <si>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</si>
  <si>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</si>
  <si>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</si>
  <si>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</si>
  <si>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</si>
  <si>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</si>
  <si>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</si>
  <si>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</si>
  <si>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</si>
  <si>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</si>
  <si>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</si>
  <si>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</si>
  <si>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</si>
  <si>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</si>
  <si>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</si>
  <si>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</si>
  <si>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</si>
  <si>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</si>
  <si>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</si>
  <si>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</si>
  <si>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</si>
  <si>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</si>
  <si>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</si>
  <si>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</si>
  <si>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</si>
  <si>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</si>
  <si>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</si>
  <si>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</si>
  <si>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</si>
  <si>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</si>
  <si>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</si>
  <si>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</si>
  <si>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</si>
  <si>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</si>
  <si>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</si>
  <si>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</si>
  <si>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</si>
  <si>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</si>
  <si>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</si>
  <si>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</si>
  <si>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</si>
  <si>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</si>
  <si>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</si>
  <si>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</si>
  <si>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</si>
  <si>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</si>
  <si>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</si>
  <si>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</si>
  <si>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</si>
  <si>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</si>
  <si>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</si>
  <si>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</si>
  <si>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</si>
  <si>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</si>
  <si>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</si>
  <si>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</si>
  <si>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</si>
  <si>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</si>
  <si>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</si>
  <si>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</si>
  <si>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</si>
  <si>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</si>
  <si>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</si>
  <si>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</si>
  <si>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</si>
  <si>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</si>
  <si>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</si>
  <si>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</si>
  <si>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</si>
  <si>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</si>
  <si>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</si>
  <si>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</si>
  <si>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</si>
  <si>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</si>
  <si>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</si>
  <si>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</si>
  <si>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</si>
  <si>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</si>
  <si>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</si>
  <si>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</si>
  <si>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</si>
  <si>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</si>
  <si>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</si>
  <si>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</si>
  <si>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</si>
  <si>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</si>
  <si>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</si>
  <si>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</si>
  <si>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</si>
  <si>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</si>
  <si>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</si>
  <si>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</si>
  <si>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</si>
  <si>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</si>
  <si>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</si>
  <si>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</si>
  <si>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</si>
  <si>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</si>
  <si>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</si>
  <si>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</si>
  <si>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</si>
  <si>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</si>
  <si>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</si>
  <si>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</si>
  <si>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</si>
  <si>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</si>
  <si>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</si>
  <si>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</si>
  <si>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</si>
  <si>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</si>
  <si>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</si>
  <si>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</si>
  <si>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</si>
  <si>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</si>
  <si>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</si>
  <si>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</si>
  <si>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</si>
  <si>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</si>
  <si>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</si>
  <si>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</si>
  <si>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</si>
  <si>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</si>
  <si>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</si>
  <si>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</si>
  <si>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</si>
  <si>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</si>
  <si>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</si>
  <si>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</si>
  <si>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</si>
  <si>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</si>
  <si>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</si>
  <si>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</si>
  <si>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</si>
  <si>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</si>
  <si>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</si>
  <si>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</si>
  <si>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</si>
  <si>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</si>
  <si>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</si>
  <si>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</si>
  <si>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</si>
  <si>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</si>
  <si>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</si>
  <si>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</si>
  <si>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</si>
  <si>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</si>
  <si>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</si>
  <si>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</si>
  <si>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</si>
  <si>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</si>
  <si>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</si>
  <si>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</si>
  <si>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</si>
  <si>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</si>
  <si>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</si>
  <si>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</si>
  <si>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</si>
  <si>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</si>
  <si>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</si>
  <si>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</si>
  <si>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</si>
  <si>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</si>
  <si>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</si>
  <si>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</si>
  <si>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</si>
  <si>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</si>
  <si>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</si>
  <si>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</si>
  <si>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</si>
  <si>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</si>
  <si>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</si>
  <si>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</si>
  <si>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</si>
  <si>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</si>
  <si>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</si>
  <si>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</si>
  <si>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</si>
  <si>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</si>
  <si>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</si>
  <si>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</si>
  <si>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</si>
  <si>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</si>
  <si>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</si>
  <si>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</si>
  <si>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</si>
  <si>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</si>
  <si>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</si>
  <si>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</si>
  <si>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</si>
  <si>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</si>
  <si>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</si>
  <si>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</si>
  <si>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</si>
  <si>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</si>
  <si>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</si>
  <si>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</si>
  <si>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</si>
  <si>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</si>
  <si>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</si>
  <si>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</si>
  <si>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</si>
  <si>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</si>
  <si>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</si>
  <si>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</si>
  <si>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</si>
  <si>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</si>
  <si>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</si>
  <si>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</si>
  <si>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</si>
  <si>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</si>
  <si>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</si>
  <si>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</si>
  <si>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</si>
  <si>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</si>
  <si>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</si>
  <si>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</si>
  <si>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</si>
  <si>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</si>
  <si>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</si>
  <si>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</si>
  <si>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</si>
  <si>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</si>
  <si>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</si>
  <si>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</si>
  <si>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</si>
  <si>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</si>
  <si>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</si>
  <si>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</si>
  <si>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</si>
  <si>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</si>
  <si>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</si>
  <si>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</si>
  <si>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</si>
  <si>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</si>
  <si>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</si>
  <si>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</si>
  <si>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</si>
  <si>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</si>
  <si>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</si>
  <si>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</si>
  <si>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</si>
  <si>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</si>
  <si>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</si>
  <si>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</si>
  <si>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</si>
  <si>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</si>
  <si>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</si>
  <si>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</si>
  <si>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</si>
  <si>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</si>
  <si>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</si>
  <si>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</si>
  <si>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</si>
  <si>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</si>
  <si>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</si>
  <si>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</si>
  <si>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</si>
  <si>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</si>
  <si>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</si>
  <si>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</si>
  <si>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</si>
  <si>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</si>
  <si>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</si>
  <si>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</si>
  <si>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</si>
  <si>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</si>
  <si>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</si>
  <si>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</si>
  <si>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</si>
  <si>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</si>
  <si>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</si>
  <si>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</si>
  <si>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</si>
  <si>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</si>
  <si>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</si>
  <si>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</si>
  <si>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</si>
  <si>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</si>
  <si>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</si>
  <si>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</si>
  <si>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</si>
  <si>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</si>
  <si>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</si>
  <si>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</si>
  <si>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</si>
  <si>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</si>
  <si>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</si>
  <si>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</si>
  <si>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</si>
  <si>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</si>
  <si>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</si>
  <si>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</si>
  <si>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</si>
  <si>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</si>
  <si>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</si>
  <si>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</si>
  <si>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</si>
  <si>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</si>
  <si>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</si>
  <si>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</si>
  <si>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</si>
  <si>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</si>
  <si>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</si>
  <si>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</si>
  <si>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</si>
  <si>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</si>
  <si>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</si>
  <si>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</si>
  <si>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</si>
  <si>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</si>
  <si>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</si>
  <si>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</si>
  <si>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</si>
  <si>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</si>
  <si>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</si>
  <si>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</si>
  <si>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</si>
  <si>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</si>
  <si>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</si>
  <si>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</si>
  <si>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</si>
  <si>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</si>
  <si>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</si>
  <si>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</si>
  <si>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</si>
  <si>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</si>
  <si>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</si>
  <si>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</si>
  <si>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</si>
  <si>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</si>
  <si>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</si>
  <si>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</si>
  <si>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</si>
  <si>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</si>
  <si>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</si>
  <si>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</si>
  <si>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</si>
  <si>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</si>
  <si>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</si>
  <si>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</si>
  <si>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</si>
  <si>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</si>
  <si>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</si>
  <si>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</si>
  <si>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</si>
  <si>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</si>
  <si>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</si>
  <si>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</si>
  <si>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</si>
  <si>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</si>
  <si>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</si>
  <si>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</si>
  <si>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</si>
  <si>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</si>
  <si>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</si>
  <si>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</si>
  <si>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</si>
  <si>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</si>
  <si>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</si>
  <si>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</si>
  <si>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</si>
  <si>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</si>
  <si>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</si>
  <si>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</si>
  <si>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</si>
  <si>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</si>
  <si>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</si>
  <si>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</si>
  <si>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</si>
  <si>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</si>
  <si>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</si>
  <si>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</si>
  <si>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</si>
  <si>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</si>
  <si>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</si>
  <si>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</si>
  <si>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</si>
  <si>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</si>
  <si>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</si>
  <si>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</si>
  <si>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</si>
  <si>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</si>
  <si>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</si>
  <si>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</si>
  <si>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</si>
  <si>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</si>
  <si>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</si>
  <si>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</si>
  <si>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</si>
  <si>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</si>
  <si>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</si>
  <si>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</si>
  <si>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</si>
  <si>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</si>
  <si>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</si>
  <si>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</si>
  <si>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</si>
  <si>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</si>
  <si>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</si>
  <si>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</si>
  <si>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</si>
  <si>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</si>
  <si>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</si>
  <si>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</si>
  <si>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</si>
  <si>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</si>
  <si>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</si>
  <si>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</si>
  <si>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</si>
  <si>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</si>
  <si>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</si>
  <si>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</si>
  <si>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</si>
  <si>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</si>
  <si>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</si>
  <si>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</si>
  <si>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</si>
  <si>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</si>
  <si>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</si>
  <si>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</si>
  <si>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</si>
  <si>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</si>
  <si>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</si>
  <si>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</si>
  <si>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</si>
  <si>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</si>
  <si>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</si>
  <si>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</si>
  <si>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</si>
  <si>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</si>
  <si>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</si>
  <si>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</si>
  <si>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</si>
  <si>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</si>
  <si>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</si>
  <si>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</si>
  <si>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</si>
  <si>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</si>
  <si>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</si>
  <si>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</si>
  <si>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</si>
  <si>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</si>
  <si>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</si>
  <si>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</si>
  <si>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</si>
  <si>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</si>
  <si>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</si>
  <si>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</si>
  <si>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</si>
  <si>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</si>
  <si>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</si>
  <si>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</si>
  <si>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</si>
  <si>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</si>
  <si>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</si>
  <si>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</si>
  <si>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</si>
  <si>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</si>
  <si>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</si>
  <si>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</si>
  <si>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</si>
  <si>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</si>
  <si>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</si>
  <si>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</si>
  <si>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</si>
  <si>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</si>
  <si>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</si>
  <si>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</si>
  <si>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</si>
  <si>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</si>
  <si>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</si>
  <si>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</si>
  <si>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</si>
  <si>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</si>
  <si>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</si>
  <si>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</si>
  <si>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</si>
  <si>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</si>
  <si>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</si>
  <si>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</si>
  <si>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</si>
  <si>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</si>
  <si>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</si>
  <si>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</si>
  <si>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</si>
  <si>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</si>
  <si>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</si>
  <si>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</si>
  <si>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</si>
  <si>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</si>
  <si>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</si>
  <si>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</si>
  <si>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</si>
  <si>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</si>
  <si>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</si>
  <si>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</si>
  <si>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</si>
  <si>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</si>
  <si>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</si>
  <si>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</si>
  <si>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</si>
  <si>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</si>
  <si>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</si>
  <si>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</si>
  <si>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</si>
  <si>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</si>
  <si>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</si>
  <si>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</si>
  <si>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</si>
  <si>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</si>
  <si>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</si>
  <si>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</si>
  <si>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</si>
  <si>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</si>
  <si>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</si>
  <si>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</si>
  <si>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</si>
  <si>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</si>
  <si>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</si>
  <si>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</si>
  <si>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</si>
  <si>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</si>
  <si>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</si>
  <si>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</si>
  <si>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</si>
  <si>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</si>
  <si>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</si>
  <si>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</si>
  <si>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</si>
  <si>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</si>
  <si>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</si>
  <si>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</si>
  <si>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</si>
  <si>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</si>
  <si>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</si>
  <si>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</si>
  <si>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</si>
  <si>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</si>
  <si>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</si>
  <si>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</si>
  <si>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</si>
  <si>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</si>
  <si>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</si>
  <si>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</si>
  <si>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</si>
  <si>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</si>
  <si>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</si>
  <si>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</si>
  <si>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</si>
  <si>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</si>
  <si>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</si>
  <si>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</si>
  <si>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</si>
  <si>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</si>
  <si>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</si>
  <si>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</si>
  <si>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</si>
  <si>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</si>
  <si>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</si>
  <si>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</si>
  <si>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</si>
  <si>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</si>
  <si>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</si>
  <si>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</si>
  <si>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</si>
  <si>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</si>
  <si>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</si>
  <si>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</si>
  <si>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</si>
  <si>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</si>
  <si>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</si>
  <si>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</si>
  <si>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</si>
  <si>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</si>
  <si>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</si>
  <si>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</si>
  <si>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</si>
  <si>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</si>
  <si>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</si>
  <si>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</si>
  <si>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</si>
  <si>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</si>
  <si>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</si>
  <si>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</si>
  <si>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</si>
  <si>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</si>
  <si>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</si>
  <si>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</si>
  <si>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</si>
  <si>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</si>
  <si>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</si>
  <si>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</si>
  <si>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</si>
  <si>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</si>
  <si>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</si>
  <si>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</si>
  <si>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</si>
  <si>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</si>
  <si>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</si>
  <si>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</si>
  <si>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</si>
  <si>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</si>
  <si>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</si>
  <si>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</si>
  <si>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</si>
  <si>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</si>
  <si>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</si>
  <si>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</si>
  <si>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</si>
  <si>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</si>
  <si>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</si>
  <si>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</si>
  <si>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</si>
  <si>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</si>
  <si>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</si>
  <si>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</si>
  <si>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</si>
  <si>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</si>
  <si>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</si>
  <si>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</si>
  <si>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</si>
  <si>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</si>
  <si>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</si>
  <si>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</si>
  <si>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</si>
  <si>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</si>
  <si>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</si>
  <si>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</si>
  <si>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</si>
  <si>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</si>
  <si>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</si>
  <si>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</si>
  <si>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</si>
  <si>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</si>
  <si>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</si>
  <si>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</si>
  <si>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</si>
  <si>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</si>
  <si>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</si>
  <si>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</si>
  <si>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</si>
  <si>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</si>
  <si>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</si>
  <si>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</si>
  <si>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</si>
  <si>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</si>
  <si>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</si>
  <si>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</si>
  <si>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</si>
  <si>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</si>
  <si>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</si>
  <si>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</si>
  <si>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</si>
  <si>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</si>
  <si>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</si>
  <si>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</si>
  <si>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</si>
  <si>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</si>
  <si>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</si>
  <si>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</si>
  <si>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</si>
  <si>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</si>
  <si>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</si>
  <si>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</si>
  <si>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</si>
  <si>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</si>
  <si>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</si>
  <si>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</si>
  <si>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</si>
  <si>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</si>
  <si>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</si>
  <si>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</si>
  <si>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</si>
  <si>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</si>
  <si>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</si>
  <si>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</si>
  <si>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</si>
  <si>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</si>
  <si>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</si>
  <si>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</si>
  <si>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</si>
  <si>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</si>
  <si>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</si>
  <si>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</si>
  <si>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</si>
  <si>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</si>
  <si>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</si>
  <si>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</si>
  <si>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</si>
  <si>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</si>
  <si>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</si>
  <si>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</si>
  <si>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</si>
  <si>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</si>
  <si>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</si>
  <si>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</si>
  <si>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</si>
  <si>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</si>
  <si>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</si>
  <si>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</si>
  <si>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</si>
  <si>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</si>
  <si>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</si>
  <si>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</si>
  <si>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</si>
  <si>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</si>
  <si>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</si>
  <si>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</si>
  <si>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</si>
  <si>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</si>
  <si>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</si>
  <si>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</si>
  <si>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</si>
  <si>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</si>
  <si>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</si>
  <si>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</si>
  <si>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</si>
  <si>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</si>
  <si>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</si>
  <si>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</si>
  <si>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</si>
  <si>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</si>
  <si>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</si>
  <si>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</si>
  <si>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</si>
  <si>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</si>
  <si>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</si>
  <si>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</si>
  <si>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</si>
  <si>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</si>
  <si>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</si>
  <si>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</si>
  <si>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</si>
  <si>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</si>
  <si>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</si>
  <si>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</si>
  <si>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</si>
  <si>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</si>
  <si>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</si>
  <si>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</si>
  <si>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</si>
  <si>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</si>
  <si>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</si>
  <si>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</si>
  <si>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</si>
  <si>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</si>
  <si>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</si>
  <si>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</si>
  <si>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</si>
  <si>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</si>
  <si>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</si>
  <si>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</si>
  <si>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</si>
  <si>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</si>
  <si>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</si>
  <si>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</si>
  <si>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</si>
  <si>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</si>
  <si>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</si>
  <si>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</si>
  <si>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</si>
  <si>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</si>
  <si>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</si>
  <si>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</si>
  <si>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</si>
  <si>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</si>
  <si>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</si>
  <si>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</si>
  <si>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</si>
  <si>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</si>
  <si>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</si>
  <si>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</si>
  <si>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</si>
  <si>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</si>
  <si>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</si>
  <si>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</si>
  <si>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</si>
  <si>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</si>
  <si>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</si>
  <si>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</si>
  <si>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</si>
  <si>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</si>
  <si>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</si>
  <si>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</si>
  <si>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</si>
  <si>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</si>
  <si>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</si>
  <si>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</si>
  <si>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</si>
  <si>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</si>
  <si>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</si>
  <si>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</si>
  <si>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</si>
  <si>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</si>
  <si>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</si>
  <si>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</si>
  <si>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</si>
  <si>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</si>
  <si>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</si>
  <si>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</si>
  <si>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</si>
  <si>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</si>
  <si>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</si>
  <si>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</si>
  <si>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</si>
  <si>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</si>
  <si>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</si>
  <si>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</si>
  <si>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</si>
  <si>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</si>
  <si>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</si>
  <si>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</si>
  <si>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</si>
  <si>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</si>
  <si>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</si>
  <si>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</si>
  <si>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</si>
  <si>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</si>
  <si>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</si>
  <si>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</si>
  <si>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</si>
  <si>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</si>
  <si>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</si>
  <si>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</si>
  <si>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</si>
  <si>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</si>
  <si>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</si>
  <si>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</si>
  <si>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</si>
  <si>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</si>
  <si>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</si>
  <si>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</si>
  <si>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</si>
  <si>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</si>
  <si>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</si>
  <si>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</si>
  <si>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</si>
  <si>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</si>
  <si>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</si>
  <si>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</si>
  <si>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</si>
  <si>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</si>
  <si>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</si>
  <si>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</si>
  <si>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</si>
  <si>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</si>
  <si>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</si>
  <si>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</si>
  <si>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</si>
  <si>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</si>
  <si>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</si>
  <si>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</si>
  <si>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</si>
  <si>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</si>
  <si>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</si>
  <si>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</si>
  <si>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</si>
  <si>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</si>
  <si>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</si>
  <si>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</si>
  <si>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</si>
  <si>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</si>
  <si>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</si>
  <si>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</si>
  <si>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</si>
  <si>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</si>
  <si>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</si>
  <si>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</si>
  <si>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</si>
  <si>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</si>
  <si>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</si>
  <si>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</si>
  <si>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</si>
  <si>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</si>
  <si>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</si>
  <si>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</si>
  <si>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</si>
  <si>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</si>
  <si>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</si>
  <si>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</si>
  <si>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</si>
  <si>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</si>
  <si>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</si>
  <si>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</si>
  <si>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</si>
  <si>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</si>
  <si>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</si>
  <si>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</si>
  <si>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</si>
  <si>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</si>
  <si>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</si>
  <si>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</si>
  <si>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</si>
  <si>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</si>
  <si>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</si>
  <si>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</si>
  <si>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</si>
  <si>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</si>
  <si>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</si>
  <si>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</si>
  <si>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</si>
  <si>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</si>
  <si>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</si>
  <si>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</si>
  <si>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</si>
  <si>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</si>
  <si>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</si>
  <si>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</si>
  <si>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</si>
  <si>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</si>
  <si>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</si>
  <si>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</si>
  <si>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</si>
  <si>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</si>
  <si>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</si>
  <si>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</si>
  <si>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</si>
  <si>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</si>
  <si>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</si>
  <si>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</si>
  <si>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</si>
  <si>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</si>
  <si>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</si>
  <si>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</si>
  <si>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</si>
  <si>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</si>
  <si>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</si>
  <si>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</si>
  <si>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</si>
  <si>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</si>
  <si>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</si>
  <si>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</si>
  <si>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</si>
  <si>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</si>
  <si>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</si>
  <si>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</si>
  <si>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</si>
  <si>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</si>
  <si>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</si>
  <si>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</si>
  <si>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</si>
  <si>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</si>
  <si>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</si>
  <si>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</si>
  <si>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</si>
  <si>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</si>
  <si>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</si>
  <si>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</si>
  <si>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</si>
  <si>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</si>
  <si>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</si>
  <si>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</si>
  <si>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</si>
  <si>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</si>
  <si>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</si>
  <si>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</si>
  <si>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</si>
  <si>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</si>
  <si>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</si>
  <si>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</si>
  <si>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</si>
  <si>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</si>
  <si>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</si>
  <si>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</si>
  <si>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</si>
  <si>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</si>
  <si>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</si>
  <si>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</si>
  <si>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</si>
  <si>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</si>
  <si>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</si>
  <si>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</si>
  <si>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</si>
  <si>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</si>
  <si>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</si>
  <si>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</si>
  <si>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</si>
  <si>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</si>
  <si>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</si>
  <si>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</si>
  <si>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</si>
  <si>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</si>
  <si>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</si>
  <si>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</si>
  <si>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</si>
  <si>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</si>
  <si>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</si>
  <si>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</si>
  <si>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</si>
  <si>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</si>
  <si>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</si>
  <si>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</si>
  <si>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</si>
  <si>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</si>
  <si>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</si>
  <si>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</si>
  <si>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</si>
  <si>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</si>
  <si>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</si>
  <si>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</si>
  <si>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</si>
  <si>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</si>
  <si>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</si>
  <si>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</si>
  <si>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</si>
  <si>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</si>
  <si>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</si>
  <si>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</si>
  <si>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</si>
  <si>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</si>
  <si>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</si>
  <si>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</si>
  <si>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</si>
  <si>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</si>
  <si>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</si>
  <si>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</si>
  <si>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</si>
  <si>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</si>
  <si>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</si>
  <si>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</si>
  <si>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</si>
  <si>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</si>
  <si>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</si>
  <si>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</si>
  <si>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</si>
  <si>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</si>
  <si>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</si>
  <si>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</si>
  <si>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</si>
  <si>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</si>
  <si>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</si>
  <si>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</si>
  <si>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</si>
  <si>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</si>
  <si>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</si>
  <si>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</si>
  <si>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</si>
  <si>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</si>
  <si>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</si>
  <si>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</si>
  <si>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</si>
  <si>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</si>
  <si>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</si>
  <si>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</si>
  <si>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</si>
  <si>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</si>
  <si>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</si>
  <si>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</si>
  <si>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</si>
  <si>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</si>
  <si>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</si>
  <si>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</si>
  <si>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</si>
  <si>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</si>
  <si>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</si>
  <si>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</si>
  <si>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</si>
  <si>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</si>
  <si>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</si>
  <si>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</si>
  <si>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</si>
  <si>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</si>
  <si>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</si>
  <si>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</si>
  <si>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</si>
  <si>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</si>
  <si>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</si>
  <si>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</si>
  <si>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</si>
  <si>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</si>
  <si>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</si>
  <si>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</si>
  <si>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</si>
  <si>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</si>
  <si>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</si>
  <si>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</si>
  <si>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</si>
  <si>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</si>
  <si>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</si>
  <si>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</si>
  <si>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</si>
  <si>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</si>
  <si>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</si>
  <si>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</si>
  <si>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</si>
  <si>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</si>
  <si>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</si>
  <si>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</si>
  <si>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</si>
  <si>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</si>
  <si>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</si>
  <si>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</si>
  <si>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</si>
  <si>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</si>
  <si>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</si>
  <si>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</si>
  <si>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</si>
  <si>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</si>
  <si>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</si>
  <si>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</si>
  <si>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</si>
  <si>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</si>
  <si>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</si>
  <si>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</si>
  <si>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</si>
  <si>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</si>
  <si>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</si>
  <si>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</si>
  <si>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</si>
  <si>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</si>
  <si>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</si>
  <si>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</si>
  <si>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</si>
  <si>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</si>
  <si>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</si>
  <si>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</si>
  <si>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</si>
  <si>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</si>
  <si>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</si>
  <si>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</si>
  <si>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</si>
  <si>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</si>
  <si>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</si>
  <si>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</si>
  <si>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</si>
  <si>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</si>
  <si>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</si>
  <si>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</si>
  <si>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</si>
  <si>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</si>
  <si>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</si>
  <si>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</si>
  <si>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</si>
  <si>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</si>
  <si>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</si>
  <si>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</si>
  <si>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</si>
  <si>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</si>
  <si>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</si>
  <si>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</si>
  <si>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</si>
  <si>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</si>
  <si>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</si>
  <si>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</si>
  <si>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</si>
  <si>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</si>
  <si>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</si>
  <si>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</si>
  <si>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</si>
  <si>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</si>
  <si>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</si>
  <si>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</si>
  <si>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</si>
  <si>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</si>
  <si>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</si>
  <si>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</si>
  <si>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</si>
  <si>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</si>
  <si>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</si>
  <si>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</si>
  <si>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</si>
  <si>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</si>
  <si>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</si>
  <si>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</si>
  <si>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</si>
  <si>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</si>
  <si>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</si>
  <si>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</si>
  <si>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</si>
  <si>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</si>
  <si>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</si>
  <si>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</si>
  <si>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</si>
  <si>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</si>
  <si>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</si>
  <si>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</si>
  <si>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</si>
  <si>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</si>
  <si>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</si>
  <si>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</si>
  <si>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</si>
  <si>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</si>
  <si>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</si>
  <si>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</si>
  <si>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</si>
  <si>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</si>
  <si>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</si>
  <si>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</si>
  <si>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</si>
  <si>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</si>
  <si>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</si>
  <si>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</si>
  <si>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</si>
  <si>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</si>
  <si>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</si>
  <si>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</si>
  <si>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</si>
  <si>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</si>
  <si>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</si>
  <si>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</si>
  <si>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</si>
  <si>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</si>
  <si>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</si>
  <si>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</si>
  <si>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</si>
  <si>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</si>
  <si>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</si>
  <si>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</si>
  <si>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</si>
  <si>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</si>
  <si>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</si>
  <si>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</si>
  <si>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</si>
  <si>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</si>
  <si>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</si>
  <si>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</si>
  <si>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</si>
  <si>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</si>
  <si>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</si>
  <si>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</si>
  <si>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</si>
  <si>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</si>
  <si>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</si>
  <si>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</si>
  <si>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</si>
  <si>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</si>
  <si>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</si>
  <si>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</si>
  <si>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</si>
  <si>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</si>
  <si>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</si>
  <si>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</si>
  <si>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</si>
  <si>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</si>
  <si>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</si>
  <si>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</si>
  <si>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</si>
  <si>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</si>
  <si>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</si>
  <si>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</si>
  <si>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</si>
  <si>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</si>
  <si>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</si>
  <si>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</si>
  <si>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</si>
  <si>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</si>
  <si>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</si>
  <si>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</si>
  <si>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</si>
  <si>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</si>
  <si>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</si>
  <si>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</si>
  <si>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</si>
  <si>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</si>
  <si>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</si>
  <si>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</si>
  <si>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</si>
  <si>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</si>
  <si>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</si>
  <si>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</si>
  <si>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</si>
  <si>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</si>
  <si>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</si>
  <si>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</si>
  <si>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</si>
  <si>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</si>
  <si>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</si>
  <si>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</si>
  <si>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</si>
  <si>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</si>
  <si>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</si>
  <si>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</si>
  <si>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</si>
  <si>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</si>
  <si>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</si>
  <si>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</si>
  <si>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</si>
  <si>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</si>
  <si>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</si>
  <si>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</si>
  <si>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</si>
  <si>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</si>
  <si>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</si>
  <si>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</si>
  <si>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</si>
  <si>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</si>
  <si>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</si>
  <si>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</si>
  <si>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</si>
  <si>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</si>
  <si>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</si>
  <si>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</si>
  <si>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</si>
  <si>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</si>
  <si>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</si>
  <si>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</si>
  <si>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</si>
  <si>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</si>
  <si>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</si>
  <si>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</si>
  <si>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</si>
  <si>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</si>
  <si>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</si>
  <si>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</si>
  <si>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</si>
  <si>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</si>
  <si>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</si>
  <si>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</si>
  <si>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</si>
  <si>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</si>
  <si>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</si>
  <si>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</si>
  <si>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</si>
  <si>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</si>
  <si>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</si>
  <si>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</si>
  <si>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</si>
  <si>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</si>
  <si>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</si>
  <si>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</si>
  <si>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</si>
  <si>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</si>
  <si>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</si>
  <si>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</si>
  <si>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</si>
  <si>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</si>
  <si>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</si>
  <si>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</si>
  <si>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</si>
  <si>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</si>
  <si>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</si>
  <si>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</si>
  <si>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</si>
  <si>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</si>
  <si>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</si>
  <si>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</si>
  <si>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</si>
  <si>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</si>
  <si>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</si>
  <si>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</si>
  <si>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</si>
  <si>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</si>
  <si>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</si>
  <si>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</si>
  <si>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</si>
  <si>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</si>
  <si>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</si>
  <si>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</si>
  <si>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</si>
  <si>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</si>
  <si>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</si>
  <si>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</si>
  <si>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</si>
  <si>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</si>
  <si>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</si>
  <si>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</si>
  <si>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</si>
  <si>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</si>
  <si>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</si>
  <si>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</si>
  <si>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</si>
  <si>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</si>
  <si>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</si>
  <si>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</si>
  <si>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</si>
  <si>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</si>
  <si>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</si>
  <si>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</si>
  <si>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</si>
  <si>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</si>
  <si>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</si>
  <si>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</si>
  <si>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</si>
  <si>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</si>
  <si>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</si>
  <si>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</si>
  <si>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</si>
  <si>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</si>
  <si>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</si>
  <si>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</si>
  <si>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</si>
  <si>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</si>
  <si>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</si>
  <si>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</si>
  <si>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</si>
  <si>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</si>
  <si>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</si>
  <si>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</si>
  <si>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</si>
  <si>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</si>
  <si>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</si>
  <si>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</si>
  <si>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</si>
  <si>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</si>
  <si>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</si>
  <si>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</si>
  <si>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</si>
  <si>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</si>
  <si>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</si>
  <si>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</si>
  <si>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</si>
  <si>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</si>
  <si>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</si>
  <si>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</si>
  <si>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</si>
  <si>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</si>
  <si>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</si>
  <si>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</si>
  <si>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</si>
  <si>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</si>
  <si>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</si>
  <si>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</si>
  <si>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</si>
  <si>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</si>
  <si>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</si>
  <si>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</si>
  <si>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</si>
  <si>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</si>
  <si>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</si>
  <si>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</si>
  <si>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</si>
  <si>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</si>
  <si>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</si>
  <si>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</si>
  <si>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</si>
  <si>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</si>
  <si>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</si>
  <si>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</si>
  <si>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</si>
  <si>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</si>
  <si>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</si>
  <si>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</si>
  <si>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</si>
  <si>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</si>
  <si>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</si>
  <si>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</si>
  <si>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</si>
  <si>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</si>
  <si>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</si>
  <si>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</si>
  <si>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</si>
  <si>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</si>
  <si>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</si>
  <si>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</si>
  <si>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</si>
  <si>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</si>
  <si>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</si>
  <si>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</si>
  <si>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</si>
  <si>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</si>
  <si>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</si>
  <si>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</si>
  <si>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</si>
  <si>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</si>
  <si>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</si>
  <si>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</si>
  <si>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</si>
  <si>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</si>
  <si>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</si>
  <si>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</si>
  <si>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</si>
  <si>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</si>
  <si>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</si>
  <si>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</si>
  <si>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</si>
  <si>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</si>
  <si>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</si>
  <si>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</si>
  <si>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</si>
  <si>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</si>
  <si>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</si>
  <si>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</si>
  <si>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</si>
  <si>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</si>
  <si>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</si>
  <si>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</si>
  <si>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</si>
  <si>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</si>
  <si>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</si>
  <si>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</si>
  <si>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</si>
  <si>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</si>
  <si>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</si>
  <si>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</si>
  <si>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</si>
  <si>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</si>
  <si>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</si>
  <si>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</si>
  <si>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</si>
  <si>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</si>
  <si>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</si>
  <si>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</si>
  <si>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</si>
  <si>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</si>
  <si>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</si>
  <si>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</si>
  <si>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</si>
  <si>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</si>
  <si>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</si>
  <si>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</si>
  <si>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</si>
  <si>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</si>
  <si>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</si>
  <si>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</si>
  <si>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</si>
  <si>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</si>
  <si>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</si>
  <si>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</si>
  <si>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</si>
  <si>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</si>
  <si>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</si>
  <si>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</si>
  <si>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</si>
  <si>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</si>
  <si>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</si>
  <si>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</si>
  <si>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</si>
  <si>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</si>
  <si>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</si>
  <si>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</si>
  <si>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</si>
  <si>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</si>
  <si>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</si>
  <si>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</si>
  <si>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</si>
  <si>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</si>
  <si>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</si>
  <si>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</si>
  <si>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</si>
  <si>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</si>
  <si>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</si>
  <si>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</si>
  <si>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</si>
  <si>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</si>
  <si>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</si>
  <si>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</si>
  <si>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</si>
  <si>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</si>
  <si>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</si>
  <si>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</si>
  <si>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</si>
  <si>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</si>
  <si>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</si>
  <si>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</si>
  <si>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</si>
  <si>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</si>
  <si>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</si>
  <si>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</si>
  <si>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</si>
  <si>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</si>
  <si>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</si>
  <si>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</si>
  <si>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</si>
  <si>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</si>
  <si>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</si>
  <si>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</si>
  <si>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</si>
  <si>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</si>
  <si>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</si>
  <si>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</si>
  <si>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</si>
  <si>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</si>
  <si>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</si>
  <si>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</si>
  <si>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</si>
  <si>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</si>
  <si>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</si>
  <si>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</si>
  <si>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</si>
  <si>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</si>
  <si>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</si>
  <si>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</si>
  <si>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</si>
  <si>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</si>
  <si>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</si>
  <si>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</si>
  <si>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</si>
  <si>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</si>
  <si>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</si>
  <si>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</si>
  <si>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</si>
  <si>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</si>
  <si>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</si>
  <si>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</si>
  <si>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</si>
  <si>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</si>
  <si>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</si>
  <si>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</si>
  <si>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</si>
  <si>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</si>
  <si>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</si>
  <si>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</si>
  <si>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</si>
  <si>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</si>
  <si>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</si>
  <si>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</si>
  <si>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</si>
  <si>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</si>
  <si>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</si>
  <si>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</si>
  <si>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</si>
  <si>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</si>
  <si>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</si>
  <si>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</si>
  <si>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</si>
  <si>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</si>
  <si>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</si>
  <si>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</si>
  <si>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</si>
  <si>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</si>
  <si>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</si>
  <si>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</si>
  <si>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</si>
  <si>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</si>
  <si>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</si>
  <si>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</si>
  <si>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</si>
  <si>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</si>
  <si>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</si>
  <si>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</si>
  <si>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</si>
  <si>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</si>
  <si>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</si>
  <si>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</si>
  <si>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</si>
  <si>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</si>
  <si>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</si>
  <si>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</si>
  <si>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</si>
  <si>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</si>
  <si>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</si>
  <si>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</si>
  <si>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</si>
  <si>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</si>
  <si>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</si>
  <si>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</si>
  <si>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</si>
  <si>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</si>
  <si>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</si>
  <si>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</si>
  <si>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</si>
  <si>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</si>
  <si>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</si>
  <si>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</si>
  <si>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</si>
  <si>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</si>
  <si>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</si>
  <si>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</si>
  <si>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</si>
  <si>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</si>
  <si>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</si>
  <si>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</si>
  <si>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</si>
  <si>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</si>
  <si>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</si>
  <si>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</si>
  <si>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</si>
  <si>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</si>
  <si>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</si>
  <si>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</si>
  <si>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</si>
  <si>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</si>
  <si>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</si>
  <si>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</si>
  <si>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</si>
  <si>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</si>
  <si>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</si>
  <si>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</si>
  <si>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</si>
  <si>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</si>
  <si>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</si>
  <si>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</si>
  <si>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</si>
  <si>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</si>
  <si>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</si>
  <si>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</si>
  <si>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</si>
  <si>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</si>
  <si>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</si>
  <si>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</si>
  <si>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</si>
  <si>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</si>
  <si>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</si>
  <si>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</si>
  <si>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</si>
  <si>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</si>
  <si>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</si>
  <si>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</si>
  <si>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</si>
  <si>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</si>
  <si>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</si>
  <si>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</si>
  <si>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</si>
  <si>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</si>
  <si>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</si>
  <si>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</si>
  <si>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</si>
  <si>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</si>
  <si>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</si>
  <si>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</si>
  <si>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</si>
  <si>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</si>
  <si>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</si>
  <si>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</si>
  <si>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</si>
  <si>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</si>
  <si>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</si>
  <si>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</si>
  <si>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</si>
  <si>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</si>
  <si>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</si>
  <si>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</si>
  <si>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</si>
  <si>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</si>
  <si>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</si>
  <si>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</si>
  <si>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</si>
  <si>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</si>
  <si>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</si>
  <si>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</si>
  <si>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</si>
  <si>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</si>
  <si>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</si>
  <si>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</si>
  <si>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</si>
  <si>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</si>
  <si>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</si>
  <si>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</si>
  <si>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</si>
  <si>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</si>
  <si>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</si>
  <si>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</si>
  <si>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</si>
  <si>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</si>
  <si>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</si>
  <si>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</si>
  <si>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</si>
  <si>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</si>
  <si>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</si>
  <si>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</si>
  <si>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</si>
  <si>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</si>
  <si>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</si>
  <si>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</si>
  <si>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</si>
  <si>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</si>
  <si>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</si>
  <si>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</si>
  <si>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</si>
  <si>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</si>
  <si>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</si>
  <si>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</si>
  <si>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</si>
  <si>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</si>
  <si>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</si>
  <si>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</si>
  <si>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</si>
  <si>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</si>
  <si>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</si>
  <si>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</si>
  <si>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</si>
  <si>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</si>
  <si>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</si>
  <si>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</si>
  <si>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</si>
  <si>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</si>
  <si>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</si>
  <si>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</si>
  <si>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</si>
  <si>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</si>
  <si>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</si>
  <si>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</si>
  <si>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</si>
  <si>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</si>
  <si>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</si>
  <si>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</si>
  <si>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</si>
  <si>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</si>
  <si>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</si>
  <si>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</si>
  <si>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</si>
  <si>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</si>
  <si>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</si>
  <si>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</si>
  <si>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</si>
  <si>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</si>
  <si>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</si>
  <si>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</si>
  <si>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</si>
  <si>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</si>
  <si>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</si>
  <si>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</si>
  <si>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</si>
  <si>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</si>
  <si>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</si>
  <si>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</si>
  <si>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</si>
  <si>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</si>
  <si>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</si>
  <si>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</si>
  <si>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</si>
  <si>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</si>
  <si>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</si>
  <si>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</si>
  <si>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</si>
  <si>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</si>
  <si>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</si>
  <si>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</si>
  <si>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</si>
  <si>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</si>
  <si>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</si>
  <si>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</si>
  <si>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</si>
  <si>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</si>
  <si>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</si>
  <si>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</si>
  <si>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</si>
  <si>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</si>
  <si>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</si>
  <si>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</si>
  <si>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</si>
  <si>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</si>
  <si>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</si>
  <si>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</si>
  <si>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</si>
  <si>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</si>
  <si>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</si>
  <si>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</si>
  <si>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</si>
  <si>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</si>
  <si>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</si>
  <si>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</si>
  <si>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</si>
  <si>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</si>
  <si>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</si>
  <si>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</si>
  <si>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</si>
  <si>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</si>
  <si>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</si>
  <si>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</si>
  <si>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</si>
  <si>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</si>
  <si>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</si>
  <si>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</si>
  <si>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</si>
  <si>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</si>
  <si>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</si>
  <si>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</si>
  <si>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</si>
  <si>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</si>
  <si>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</si>
  <si>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</si>
  <si>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</si>
  <si>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</si>
  <si>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</si>
  <si>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</si>
  <si>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</si>
  <si>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</si>
  <si>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</si>
  <si>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</si>
  <si>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</si>
  <si>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</si>
  <si>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</si>
  <si>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</si>
  <si>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</si>
  <si>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</si>
  <si>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</si>
  <si>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</si>
  <si>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</si>
  <si>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</si>
  <si>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</si>
  <si>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</si>
  <si>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</si>
  <si>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</si>
  <si>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</si>
  <si>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</si>
  <si>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</si>
  <si>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</si>
  <si>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</si>
  <si>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</si>
  <si>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</si>
  <si>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</si>
  <si>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</si>
  <si>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</si>
  <si>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</si>
  <si>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</si>
  <si>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</si>
  <si>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</si>
  <si>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</si>
  <si>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</si>
  <si>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</si>
  <si>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</si>
  <si>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</si>
  <si>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</si>
  <si>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</si>
  <si>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</si>
  <si>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</si>
  <si>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</si>
  <si>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</si>
  <si>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</si>
  <si>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</si>
  <si>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</si>
  <si>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</si>
  <si>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</si>
  <si>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</si>
  <si>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</si>
  <si>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</si>
  <si>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</si>
  <si>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</si>
  <si>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</si>
  <si>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</si>
  <si>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</si>
  <si>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</si>
  <si>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</si>
  <si>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</si>
  <si>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</si>
  <si>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</si>
  <si>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</si>
  <si>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</si>
  <si>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</si>
  <si>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</si>
  <si>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</si>
  <si>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</si>
  <si>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</si>
  <si>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</si>
  <si>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</si>
  <si>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</si>
  <si>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</si>
  <si>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</si>
  <si>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</si>
  <si>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</si>
  <si>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</si>
  <si>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</si>
  <si>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</si>
  <si>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</si>
  <si>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</si>
  <si>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</si>
  <si>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</si>
  <si>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</si>
  <si>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</si>
  <si>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</si>
  <si>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</si>
  <si>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</si>
  <si>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</si>
  <si>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</si>
  <si>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</si>
  <si>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</si>
  <si>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</si>
  <si>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</si>
  <si>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</si>
  <si>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</si>
  <si>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</si>
  <si>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</si>
  <si>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</si>
  <si>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</si>
  <si>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</si>
  <si>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</si>
  <si>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</si>
  <si>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</si>
  <si>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</si>
  <si>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</si>
  <si>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</si>
  <si>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</si>
  <si>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</si>
  <si>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</si>
  <si>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</si>
  <si>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</si>
  <si>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</si>
  <si>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</si>
  <si>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</si>
  <si>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</si>
  <si>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</si>
  <si>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</si>
  <si>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</si>
  <si>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</si>
  <si>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</si>
  <si>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</si>
  <si>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</si>
  <si>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</si>
  <si>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</si>
  <si>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</si>
  <si>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</si>
  <si>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</si>
  <si>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</si>
  <si>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</si>
  <si>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</si>
  <si>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</si>
  <si>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</si>
  <si>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</si>
  <si>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</si>
  <si>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</si>
  <si>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</si>
  <si>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</si>
  <si>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</si>
  <si>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</si>
  <si>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</si>
  <si>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</si>
  <si>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</si>
  <si>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</si>
  <si>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</si>
  <si>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</si>
  <si>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</si>
  <si>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</si>
  <si>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</si>
  <si>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</si>
  <si>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</si>
  <si>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</si>
  <si>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</si>
  <si>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</si>
  <si>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</si>
  <si>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</si>
  <si>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</si>
  <si>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</si>
  <si>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</si>
  <si>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</si>
  <si>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</si>
  <si>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</si>
  <si>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</si>
  <si>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</si>
  <si>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</si>
  <si>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</si>
  <si>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</si>
  <si>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</si>
  <si>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</si>
  <si>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</si>
  <si>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</si>
  <si>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</si>
  <si>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</si>
  <si>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</si>
  <si>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</si>
  <si>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</si>
  <si>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</si>
  <si>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</si>
  <si>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</si>
  <si>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</si>
  <si>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</si>
  <si>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</si>
  <si>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</si>
  <si>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</si>
  <si>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</si>
  <si>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</si>
  <si>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</si>
  <si>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</si>
  <si>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</si>
  <si>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</si>
  <si>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</si>
  <si>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</si>
  <si>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</si>
  <si>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</si>
  <si>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</si>
  <si>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</si>
  <si>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</si>
  <si>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</si>
  <si>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</si>
  <si>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</si>
  <si>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</si>
  <si>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</si>
  <si>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</si>
  <si>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</si>
  <si>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</si>
  <si>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</si>
  <si>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</si>
  <si>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</si>
  <si>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</si>
  <si>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</si>
  <si>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</si>
  <si>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</si>
  <si>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</si>
  <si>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</si>
  <si>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</si>
  <si>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</si>
  <si>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</si>
  <si>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</si>
  <si>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</si>
  <si>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</si>
  <si>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</si>
  <si>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</si>
  <si>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</si>
  <si>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</si>
  <si>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</si>
  <si>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</si>
  <si>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</si>
  <si>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</si>
  <si>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</si>
  <si>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</si>
  <si>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</si>
  <si>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</si>
  <si>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</si>
  <si>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</si>
  <si>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</si>
  <si>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</si>
  <si>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</si>
  <si>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</si>
  <si>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</si>
  <si>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</si>
  <si>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</si>
  <si>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</si>
  <si>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</si>
  <si>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</si>
  <si>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</si>
  <si>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</si>
  <si>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</si>
  <si>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</si>
  <si>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</si>
  <si>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</si>
  <si>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</si>
  <si>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</si>
  <si>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</si>
  <si>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</si>
  <si>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</si>
  <si>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</si>
  <si>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</si>
  <si>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</si>
  <si>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</si>
  <si>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</si>
  <si>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</si>
  <si>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</si>
  <si>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</si>
  <si>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</si>
  <si>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</si>
  <si>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</si>
  <si>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</si>
  <si>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</si>
  <si>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</si>
  <si>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</si>
  <si>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</si>
  <si>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</si>
  <si>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</si>
  <si>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</si>
  <si>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</si>
  <si>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</si>
  <si>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</si>
  <si>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</si>
  <si>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</si>
  <si>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</si>
  <si>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</si>
  <si>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</si>
  <si>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</si>
  <si>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</si>
  <si>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</si>
  <si>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</si>
  <si>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</si>
  <si>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</si>
  <si>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</si>
  <si>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</si>
  <si>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</si>
  <si>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</si>
  <si>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</si>
  <si>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</si>
  <si>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</si>
  <si>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</si>
  <si>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</si>
  <si>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</si>
  <si>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</si>
  <si>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</si>
  <si>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</si>
  <si>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</si>
  <si>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</si>
  <si>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</si>
  <si>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</si>
  <si>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</si>
  <si>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</si>
  <si>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</si>
  <si>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</si>
  <si>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</si>
  <si>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</si>
  <si>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</si>
  <si>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</si>
  <si>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</si>
  <si>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</si>
  <si>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</si>
  <si>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</si>
  <si>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</si>
  <si>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</si>
  <si>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</si>
  <si>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</si>
  <si>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</si>
  <si>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</si>
  <si>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</si>
  <si>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</si>
  <si>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</si>
  <si>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</si>
  <si>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</si>
  <si>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</si>
  <si>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</si>
  <si>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</si>
  <si>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</si>
  <si>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</si>
  <si>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</si>
  <si>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</si>
  <si>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</si>
  <si>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</si>
  <si>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</si>
  <si>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</si>
  <si>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</si>
  <si>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</si>
  <si>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</si>
  <si>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</si>
  <si>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</si>
  <si>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</si>
  <si>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</si>
  <si>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</si>
  <si>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</si>
  <si>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</si>
  <si>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</si>
  <si>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</si>
  <si>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</si>
  <si>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</si>
  <si>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</si>
  <si>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</si>
  <si>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</si>
  <si>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</si>
  <si>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</si>
  <si>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</si>
  <si>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</si>
  <si>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</si>
  <si>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</si>
  <si>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</si>
  <si>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</si>
  <si>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</si>
  <si>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</si>
  <si>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</si>
  <si>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</si>
  <si>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</si>
  <si>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</si>
  <si>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</si>
  <si>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</si>
  <si>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</si>
  <si>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</si>
  <si>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</si>
  <si>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</si>
  <si>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</si>
  <si>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</si>
  <si>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</si>
  <si>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</si>
  <si>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</si>
  <si>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</si>
  <si>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</si>
  <si>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</si>
  <si>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</si>
  <si>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</si>
  <si>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</si>
  <si>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</si>
  <si>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</si>
  <si>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</si>
  <si>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</si>
  <si>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</si>
  <si>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</si>
  <si>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</si>
  <si>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</si>
  <si>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</si>
  <si>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</si>
  <si>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</si>
  <si>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</si>
  <si>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</si>
  <si>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</si>
  <si>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</si>
  <si>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</si>
  <si>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</si>
  <si>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</si>
  <si>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</si>
  <si>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</si>
  <si>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</si>
  <si>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</si>
  <si>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</si>
  <si>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</si>
  <si>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</si>
  <si>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</si>
  <si>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</si>
  <si>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</si>
  <si>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</si>
  <si>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</si>
  <si>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</si>
  <si>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</si>
  <si>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</si>
  <si>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</si>
  <si>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</si>
  <si>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</si>
  <si>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</si>
  <si>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</si>
  <si>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</si>
  <si>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</si>
  <si>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</si>
  <si>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</si>
  <si>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</si>
  <si>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</si>
  <si>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</si>
  <si>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</si>
  <si>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</si>
  <si>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</si>
  <si>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</si>
  <si>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</si>
  <si>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</si>
  <si>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</si>
  <si>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</si>
  <si>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</si>
  <si>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</si>
  <si>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</si>
  <si>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</si>
  <si>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</si>
  <si>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</si>
  <si>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</si>
  <si>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</si>
  <si>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</si>
  <si>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</si>
  <si>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</si>
  <si>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</si>
  <si>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</si>
  <si>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</si>
  <si>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</si>
  <si>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</si>
  <si>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</si>
  <si>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</si>
  <si>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</si>
  <si>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</si>
  <si>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</si>
  <si>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</si>
  <si>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</si>
  <si>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</si>
  <si>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</si>
  <si>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</si>
  <si>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</si>
  <si>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</si>
  <si>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</si>
  <si>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</si>
  <si>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</si>
  <si>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</si>
  <si>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</si>
  <si>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</si>
  <si>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</si>
  <si>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</si>
  <si>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</si>
  <si>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</si>
  <si>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</si>
  <si>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</si>
  <si>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</si>
  <si>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</si>
  <si>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</si>
  <si>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</si>
  <si>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</si>
  <si>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</si>
  <si>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</si>
  <si>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</si>
  <si>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</si>
  <si>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</si>
  <si>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</si>
  <si>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</si>
  <si>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</si>
  <si>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</si>
  <si>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</si>
  <si>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</si>
  <si>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</si>
  <si>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</si>
  <si>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</si>
  <si>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</si>
  <si>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</si>
  <si>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</si>
  <si>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</si>
  <si>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</si>
  <si>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</si>
  <si>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</si>
  <si>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</si>
  <si>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</si>
  <si>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</si>
  <si>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</si>
  <si>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</si>
  <si>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</si>
  <si>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</si>
  <si>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</si>
  <si>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</si>
  <si>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</si>
  <si>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</si>
  <si>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</si>
  <si>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</si>
  <si>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</si>
  <si>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</si>
  <si>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</si>
  <si>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</si>
  <si>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</si>
  <si>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</si>
  <si>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</si>
  <si>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</si>
  <si>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</si>
  <si>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</si>
  <si>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</si>
  <si>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</si>
  <si>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</si>
  <si>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</si>
  <si>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</si>
  <si>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</si>
  <si>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</si>
  <si>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</si>
  <si>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</si>
  <si>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</si>
  <si>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</si>
  <si>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</si>
  <si>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</si>
  <si>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</si>
  <si>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</si>
  <si>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</si>
  <si>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</si>
  <si>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</si>
  <si>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</si>
  <si>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</si>
  <si>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</si>
  <si>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</si>
  <si>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</si>
  <si>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</si>
  <si>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</si>
  <si>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</si>
  <si>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</si>
  <si>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</si>
  <si>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</si>
  <si>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</si>
  <si>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</si>
  <si>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</si>
  <si>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</si>
  <si>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</si>
  <si>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</si>
  <si>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</si>
  <si>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</si>
  <si>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</si>
  <si>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</si>
  <si>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</si>
  <si>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</si>
  <si>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</si>
  <si>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</si>
  <si>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</si>
  <si>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</si>
  <si>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</si>
  <si>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</si>
  <si>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</si>
  <si>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</si>
  <si>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</si>
  <si>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</si>
  <si>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</si>
  <si>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</si>
  <si>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</si>
  <si>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</si>
  <si>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</si>
  <si>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</si>
  <si>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</si>
  <si>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</si>
  <si>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</si>
  <si>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</si>
  <si>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</si>
  <si>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</si>
  <si>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</si>
  <si>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</si>
  <si>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</si>
  <si>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</si>
  <si>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</si>
  <si>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</si>
  <si>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</si>
  <si>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</si>
  <si>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</si>
  <si>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</si>
  <si>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</si>
  <si>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</si>
  <si>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</si>
  <si>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</si>
  <si>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</si>
  <si>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</si>
  <si>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</si>
  <si>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</si>
  <si>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</si>
  <si>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</si>
  <si>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</si>
  <si>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</si>
  <si>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</si>
  <si>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</si>
  <si>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</si>
  <si>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</si>
  <si>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</si>
  <si>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</si>
  <si>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</si>
  <si>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</si>
  <si>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</si>
  <si>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</si>
  <si>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</si>
  <si>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</si>
  <si>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</si>
  <si>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</si>
  <si>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</si>
  <si>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</si>
  <si>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</si>
  <si>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</si>
  <si>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</si>
  <si>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</si>
  <si>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</si>
  <si>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</si>
  <si>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</si>
  <si>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</si>
  <si>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</si>
  <si>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</si>
  <si>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</si>
  <si>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</si>
  <si>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</si>
  <si>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</si>
  <si>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</si>
  <si>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</si>
  <si>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</si>
  <si>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</si>
  <si>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</si>
  <si>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</si>
  <si>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</si>
  <si>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</si>
  <si>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</si>
  <si>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</si>
  <si>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</si>
  <si>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</si>
  <si>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</si>
  <si>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</si>
  <si>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</si>
  <si>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</si>
  <si>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</si>
  <si>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</si>
  <si>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</si>
  <si>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</si>
  <si>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</si>
  <si>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</si>
  <si>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</si>
  <si>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</si>
  <si>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</si>
  <si>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</si>
  <si>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</si>
  <si>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</si>
  <si>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</si>
  <si>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</si>
  <si>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</si>
  <si>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</si>
  <si>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</si>
  <si>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</si>
  <si>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</si>
  <si>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</si>
  <si>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</si>
  <si>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</si>
  <si>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</si>
  <si>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</si>
  <si>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</si>
  <si>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</si>
  <si>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</si>
  <si>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</si>
  <si>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</si>
  <si>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</si>
  <si>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</si>
  <si>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</si>
  <si>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</si>
  <si>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</si>
  <si>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</si>
  <si>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</si>
  <si>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</si>
  <si>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</si>
  <si>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</si>
  <si>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</si>
  <si>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</si>
  <si>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</si>
  <si>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</si>
  <si>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</si>
  <si>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</si>
  <si>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</si>
  <si>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</si>
  <si>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</si>
  <si>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</si>
  <si>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</si>
  <si>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</si>
  <si>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</si>
  <si>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</si>
  <si>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</si>
  <si>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</si>
  <si>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</si>
  <si>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</si>
  <si>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</si>
  <si>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</si>
  <si>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</si>
  <si>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</si>
  <si>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</si>
  <si>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</si>
  <si>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</si>
  <si>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</si>
  <si>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</si>
  <si>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</si>
  <si>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</si>
  <si>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</si>
  <si>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</si>
  <si>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</si>
  <si>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</si>
  <si>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</si>
  <si>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</si>
  <si>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</si>
  <si>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</si>
  <si>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</si>
  <si>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</si>
  <si>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</si>
  <si>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</si>
  <si>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</si>
  <si>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</si>
  <si>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</si>
  <si>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</si>
  <si>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</si>
  <si>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</si>
  <si>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</si>
  <si>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</si>
  <si>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</si>
  <si>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</si>
  <si>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</si>
  <si>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</si>
  <si>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</si>
  <si>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</si>
  <si>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</si>
  <si>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</si>
  <si>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</si>
  <si>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</si>
  <si>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</si>
  <si>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</si>
  <si>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</si>
  <si>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</si>
  <si>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</si>
  <si>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</si>
  <si>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</si>
  <si>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</si>
  <si>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</si>
  <si>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</si>
  <si>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</si>
  <si>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</si>
  <si>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</si>
  <si>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</si>
  <si>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</si>
  <si>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</si>
  <si>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</si>
  <si>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</si>
  <si>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</si>
  <si>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</si>
  <si>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</si>
  <si>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</si>
  <si>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</si>
  <si>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</si>
  <si>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</si>
  <si>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</si>
  <si>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</si>
  <si>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</si>
  <si>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</si>
  <si>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</si>
  <si>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</si>
  <si>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</si>
  <si>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</si>
  <si>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</si>
  <si>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</si>
  <si>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</si>
  <si>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</si>
  <si>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</si>
  <si>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</si>
  <si>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</si>
  <si>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</si>
  <si>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</si>
  <si>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</si>
  <si>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</si>
  <si>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</si>
  <si>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</si>
  <si>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</si>
  <si>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</si>
  <si>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</si>
  <si>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</si>
  <si>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</si>
  <si>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</si>
  <si>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</si>
  <si>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</si>
  <si>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</si>
  <si>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</si>
  <si>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</si>
  <si>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</si>
  <si>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</si>
  <si>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</si>
  <si>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</si>
  <si>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</si>
  <si>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</si>
  <si>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</si>
  <si>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</si>
  <si>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</si>
  <si>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</si>
  <si>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</si>
  <si>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</si>
  <si>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</si>
  <si>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</si>
  <si>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</si>
  <si>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</si>
  <si>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</si>
  <si>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</si>
  <si>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</si>
  <si>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</si>
  <si>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</si>
  <si>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</si>
  <si>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</si>
  <si>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</si>
  <si>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</si>
  <si>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</si>
  <si>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</si>
  <si>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</si>
  <si>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</si>
  <si>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</si>
  <si>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</si>
  <si>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</si>
  <si>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</si>
  <si>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</si>
  <si>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</si>
  <si>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</si>
  <si>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</si>
  <si>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</si>
  <si>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</si>
  <si>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</si>
  <si>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</si>
  <si>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</si>
  <si>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</si>
  <si>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</si>
  <si>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</si>
  <si>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</si>
  <si>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</si>
  <si>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</si>
  <si>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</si>
  <si>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</si>
  <si>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</si>
  <si>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</si>
  <si>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</si>
  <si>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</si>
  <si>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</si>
  <si>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</si>
  <si>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</si>
  <si>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</si>
  <si>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</si>
  <si>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</si>
  <si>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</si>
  <si>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</si>
  <si>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</si>
  <si>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</si>
  <si>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</si>
  <si>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</si>
  <si>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</si>
  <si>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</si>
  <si>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</si>
  <si>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</si>
  <si>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</si>
  <si>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</si>
  <si>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</si>
  <si>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</si>
  <si>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</si>
  <si>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</si>
  <si>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</si>
  <si>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</si>
  <si>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</si>
  <si>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</si>
  <si>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</si>
  <si>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</si>
  <si>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</si>
  <si>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</si>
  <si>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</si>
  <si>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</si>
  <si>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</si>
  <si>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</si>
  <si>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</si>
  <si>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</si>
  <si>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</si>
  <si>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</si>
  <si>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</si>
  <si>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</si>
  <si>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</si>
  <si>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</si>
  <si>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</si>
  <si>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</si>
  <si>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</si>
  <si>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</si>
  <si>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</si>
  <si>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</si>
  <si>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</si>
  <si>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</si>
  <si>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</si>
  <si>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</si>
  <si>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</si>
  <si>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</si>
  <si>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</si>
  <si>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</si>
  <si>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</si>
  <si>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</si>
  <si>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</si>
  <si>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</si>
  <si>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</si>
  <si>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</si>
  <si>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</si>
  <si>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</si>
  <si>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</si>
  <si>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</si>
  <si>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</si>
  <si>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</si>
  <si>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</si>
  <si>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</si>
  <si>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</si>
  <si>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</si>
  <si>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</si>
  <si>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</si>
  <si>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</si>
  <si>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</si>
  <si>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</si>
  <si>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</si>
  <si>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</si>
  <si>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</si>
  <si>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</si>
  <si>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</si>
  <si>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</si>
  <si>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</si>
  <si>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</si>
  <si>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</si>
  <si>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</si>
  <si>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</si>
  <si>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</si>
  <si>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</si>
  <si>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</si>
  <si>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</si>
  <si>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</si>
  <si>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</si>
  <si>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</si>
  <si>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</si>
  <si>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</si>
  <si>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</si>
  <si>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</si>
  <si>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</si>
  <si>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</si>
  <si>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</si>
  <si>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</si>
  <si>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</si>
  <si>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</si>
  <si>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</si>
  <si>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</si>
  <si>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</si>
  <si>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</si>
  <si>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</si>
  <si>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</si>
  <si>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</si>
  <si>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</si>
  <si>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</si>
  <si>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</si>
  <si>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</si>
  <si>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</si>
  <si>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</si>
  <si>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</si>
  <si>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</si>
  <si>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</si>
  <si>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</si>
  <si>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</si>
  <si>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</si>
  <si>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</si>
  <si>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</si>
  <si>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</si>
  <si>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</si>
  <si>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</si>
  <si>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</si>
  <si>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</si>
  <si>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</si>
  <si>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</si>
  <si>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</si>
  <si>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</si>
  <si>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</si>
  <si>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</si>
  <si>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</si>
  <si>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</si>
  <si>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</si>
  <si>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</si>
  <si>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</si>
  <si>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</si>
  <si>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</si>
  <si>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</si>
  <si>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</si>
  <si>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</si>
  <si>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</si>
  <si>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</si>
  <si>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</si>
  <si>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</si>
  <si>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</si>
  <si>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</si>
  <si>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</si>
  <si>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</si>
  <si>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</si>
  <si>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</si>
  <si>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</si>
  <si>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</si>
  <si>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</si>
  <si>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</si>
  <si>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</si>
  <si>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</si>
  <si>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</si>
  <si>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</si>
  <si>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</si>
  <si>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</si>
  <si>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</si>
  <si>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</si>
  <si>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</si>
  <si>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</si>
  <si>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</si>
  <si>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</si>
  <si>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</si>
  <si>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</si>
  <si>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</si>
  <si>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</si>
  <si>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</si>
  <si>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</si>
  <si>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</si>
  <si>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</si>
  <si>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</si>
  <si>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</si>
  <si>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</si>
  <si>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</si>
  <si>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</si>
  <si>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</si>
  <si>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</si>
  <si>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</si>
  <si>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</si>
  <si>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</si>
  <si>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</si>
  <si>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</si>
  <si>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</si>
  <si>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</si>
  <si>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</si>
  <si>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</si>
  <si>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</si>
  <si>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</si>
  <si>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</si>
  <si>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</si>
  <si>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</si>
  <si>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</si>
  <si>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</si>
  <si>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</si>
  <si>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</si>
  <si>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</si>
  <si>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</si>
  <si>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</si>
  <si>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</si>
  <si>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</si>
  <si>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</si>
  <si>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</si>
  <si>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</si>
  <si>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</si>
  <si>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</si>
  <si>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</si>
  <si>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</si>
  <si>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</si>
  <si>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</si>
  <si>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</si>
  <si>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</si>
  <si>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</si>
  <si>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</si>
  <si>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</si>
  <si>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</si>
  <si>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</si>
  <si>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</si>
  <si>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</si>
  <si>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</si>
  <si>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</si>
  <si>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</si>
  <si>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</si>
  <si>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</si>
  <si>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</si>
  <si>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</si>
  <si>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</si>
  <si>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</si>
  <si>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</si>
  <si>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</si>
  <si>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</si>
  <si>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</si>
  <si>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</si>
  <si>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</si>
  <si>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</si>
  <si>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</si>
  <si>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</si>
  <si>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</si>
  <si>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</si>
  <si>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</si>
  <si>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</si>
  <si>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</si>
  <si>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</si>
  <si>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</si>
  <si>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</si>
  <si>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</si>
  <si>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</si>
  <si>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</si>
  <si>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</si>
  <si>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</si>
  <si>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</si>
  <si>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</si>
  <si>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</si>
  <si>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</si>
  <si>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</si>
  <si>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</si>
  <si>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</si>
  <si>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</si>
  <si>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</si>
  <si>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</si>
  <si>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</si>
  <si>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</si>
  <si>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</si>
  <si>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</si>
  <si>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</si>
  <si>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</si>
  <si>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</si>
  <si>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</si>
  <si>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</si>
  <si>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</si>
  <si>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</si>
  <si>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</si>
  <si>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</si>
  <si>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</si>
  <si>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</si>
  <si>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</si>
  <si>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</si>
  <si>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</si>
  <si>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</si>
  <si>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</si>
  <si>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</si>
  <si>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</si>
  <si>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</si>
  <si>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</si>
  <si>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</si>
  <si>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</si>
  <si>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</si>
  <si>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</si>
  <si>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</si>
  <si>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</si>
  <si>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</si>
  <si>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</si>
  <si>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</si>
  <si>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</si>
  <si>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</si>
  <si>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</si>
  <si>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</si>
  <si>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</si>
  <si>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</si>
  <si>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</si>
  <si>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</si>
  <si>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</si>
  <si>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</si>
  <si>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</si>
  <si>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</si>
  <si>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</si>
  <si>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</si>
  <si>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</si>
  <si>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</si>
  <si>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</si>
  <si>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</si>
  <si>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</si>
  <si>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</si>
  <si>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</si>
  <si>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</si>
  <si>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</si>
  <si>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</si>
  <si>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</si>
  <si>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</si>
  <si>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</si>
  <si>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</si>
  <si>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</si>
  <si>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</si>
  <si>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</si>
  <si>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</si>
  <si>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</si>
  <si>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</si>
  <si>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</si>
  <si>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</si>
  <si>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</si>
  <si>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</si>
  <si>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</si>
  <si>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</si>
  <si>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</si>
  <si>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</si>
  <si>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</si>
  <si>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</si>
  <si>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</si>
  <si>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</si>
  <si>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</si>
  <si>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</si>
  <si>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</si>
  <si>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</si>
  <si>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</si>
  <si>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</si>
  <si>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</si>
  <si>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</si>
  <si>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</si>
  <si>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</si>
  <si>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</si>
  <si>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</si>
  <si>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</si>
  <si>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</si>
  <si>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</si>
  <si>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</si>
  <si>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</si>
  <si>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</si>
  <si>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</si>
  <si>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</si>
  <si>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</si>
  <si>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</si>
  <si>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</si>
  <si>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</si>
  <si>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</si>
  <si>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</si>
  <si>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</si>
  <si>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</si>
  <si>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</si>
  <si>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</si>
  <si>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</si>
  <si>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</si>
  <si>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</si>
  <si>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</si>
  <si>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</si>
  <si>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</si>
  <si>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</si>
  <si>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</si>
  <si>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</si>
  <si>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</si>
  <si>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</si>
  <si>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</si>
  <si>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</si>
  <si>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</si>
  <si>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</si>
  <si>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</si>
  <si>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</si>
  <si>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</si>
  <si>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</si>
  <si>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</si>
  <si>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</si>
  <si>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</si>
  <si>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</si>
  <si>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</si>
  <si>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</si>
  <si>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</si>
  <si>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</si>
  <si>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</si>
  <si>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</si>
  <si>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</si>
  <si>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</si>
  <si>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</si>
  <si>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</si>
  <si>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</si>
  <si>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</si>
  <si>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</si>
  <si>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</si>
  <si>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</si>
  <si>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</si>
  <si>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</si>
  <si>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</si>
  <si>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</si>
  <si>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</si>
  <si>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</si>
  <si>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</si>
  <si>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</si>
  <si>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</si>
  <si>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</si>
  <si>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</si>
  <si>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</si>
  <si>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</si>
  <si>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</si>
  <si>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</si>
  <si>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</si>
  <si>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</si>
  <si>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</si>
  <si>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</si>
  <si>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</si>
  <si>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</si>
  <si>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</si>
  <si>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</si>
  <si>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</si>
  <si>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</si>
  <si>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</si>
  <si>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</si>
  <si>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</si>
  <si>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</si>
  <si>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</si>
  <si>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</si>
  <si>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</si>
  <si>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</si>
  <si>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</si>
  <si>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</si>
  <si>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</si>
  <si>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</si>
  <si>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</si>
  <si>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</si>
  <si>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</si>
  <si>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</si>
  <si>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</si>
  <si>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</si>
  <si>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</si>
  <si>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</si>
  <si>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</si>
  <si>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</si>
  <si>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</si>
  <si>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</si>
  <si>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</si>
  <si>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</si>
  <si>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</si>
  <si>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</si>
  <si>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</si>
  <si>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</si>
  <si>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</si>
  <si>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</si>
  <si>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</si>
  <si>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</si>
  <si>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</si>
  <si>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</si>
  <si>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</si>
  <si>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</si>
  <si>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</si>
  <si>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</si>
  <si>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</si>
  <si>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</si>
  <si>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</si>
  <si>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</si>
  <si>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</si>
  <si>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</si>
  <si>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</si>
  <si>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</si>
  <si>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</si>
  <si>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</si>
  <si>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</si>
  <si>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</si>
  <si>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</si>
  <si>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</si>
  <si>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</si>
  <si>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</si>
  <si>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</si>
  <si>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</si>
  <si>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</si>
  <si>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</si>
  <si>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</si>
  <si>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</si>
  <si>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</si>
  <si>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</si>
  <si>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</si>
  <si>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</si>
  <si>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</si>
  <si>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</si>
  <si>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</si>
  <si>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</si>
  <si>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</si>
  <si>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</si>
  <si>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</si>
  <si>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</si>
  <si>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</si>
  <si>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</si>
  <si>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</si>
  <si>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</si>
  <si>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</si>
  <si>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</si>
  <si>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</si>
  <si>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</si>
  <si>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</si>
  <si>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</si>
  <si>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</si>
  <si>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</si>
  <si>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</si>
  <si>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</si>
  <si>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</si>
  <si>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</si>
  <si>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</si>
  <si>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</si>
  <si>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</si>
  <si>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</si>
  <si>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</si>
  <si>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</si>
  <si>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</si>
  <si>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</si>
  <si>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</si>
  <si>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</si>
  <si>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</si>
  <si>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</si>
  <si>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</si>
  <si>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</si>
  <si>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</si>
  <si>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</si>
  <si>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</si>
  <si>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</si>
  <si>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</si>
  <si>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</si>
  <si>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</si>
  <si>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</si>
  <si>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</si>
  <si>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</si>
  <si>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</si>
  <si>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</si>
  <si>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</si>
  <si>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</si>
  <si>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</si>
  <si>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</si>
  <si>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</si>
  <si>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</si>
  <si>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</si>
  <si>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</si>
  <si>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</si>
  <si>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</si>
  <si>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</si>
  <si>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</si>
  <si>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</si>
  <si>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</si>
  <si>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</si>
  <si>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</si>
  <si>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</si>
  <si>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</si>
  <si>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</si>
  <si>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</si>
  <si>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</si>
  <si>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</si>
  <si>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</si>
  <si>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</si>
  <si>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</si>
  <si>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</si>
  <si>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</si>
  <si>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</si>
  <si>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</si>
  <si>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</si>
  <si>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</si>
  <si>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</si>
  <si>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</si>
  <si>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</si>
  <si>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</si>
  <si>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</si>
  <si>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</si>
  <si>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</si>
  <si>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</si>
  <si>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</si>
  <si>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</si>
  <si>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</si>
  <si>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</si>
  <si>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</si>
  <si>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</si>
  <si>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</si>
  <si>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</si>
  <si>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</si>
  <si>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</si>
  <si>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</si>
  <si>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</si>
  <si>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</si>
  <si>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</si>
  <si>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</si>
  <si>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</si>
  <si>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</si>
  <si>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</si>
  <si>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</si>
  <si>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</si>
  <si>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</si>
  <si>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</si>
  <si>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</si>
  <si>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</si>
  <si>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</si>
  <si>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</si>
  <si>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</si>
  <si>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</si>
  <si>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</si>
  <si>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</si>
  <si>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</si>
  <si>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</si>
  <si>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</si>
  <si>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</si>
  <si>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</si>
  <si>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</si>
  <si>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</si>
  <si>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</si>
  <si>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</si>
  <si>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</si>
  <si>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</si>
  <si>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</si>
  <si>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</si>
  <si>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</si>
  <si>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</si>
  <si>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</si>
  <si>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</si>
  <si>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</si>
  <si>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</si>
  <si>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</si>
  <si>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</si>
  <si>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</si>
  <si>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</si>
  <si>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</si>
  <si>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</si>
  <si>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</si>
  <si>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</si>
  <si>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</si>
  <si>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</si>
  <si>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</si>
  <si>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</si>
  <si>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</si>
  <si>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</si>
  <si>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</si>
  <si>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</si>
  <si>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</si>
  <si>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</si>
  <si>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</si>
  <si>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</si>
  <si>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</si>
  <si>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</si>
  <si>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</si>
  <si>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</si>
  <si>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</si>
  <si>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</si>
  <si>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</si>
  <si>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</si>
  <si>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</si>
  <si>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</si>
  <si>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</si>
  <si>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</si>
  <si>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</si>
  <si>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</si>
  <si>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</si>
  <si>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</si>
  <si>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</si>
  <si>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</si>
  <si>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</si>
  <si>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</si>
  <si>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</si>
  <si>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</si>
  <si>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</si>
  <si>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</si>
  <si>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</si>
  <si>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</si>
  <si>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</si>
  <si>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</si>
  <si>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</si>
  <si>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</si>
  <si>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</si>
  <si>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</si>
  <si>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</si>
  <si>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</si>
  <si>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</si>
  <si>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</si>
  <si>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</si>
  <si>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</si>
  <si>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</si>
  <si>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</si>
  <si>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</si>
  <si>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</si>
  <si>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</si>
  <si>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</si>
  <si>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</si>
  <si>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</si>
  <si>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</si>
  <si>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</si>
  <si>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</si>
  <si>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</si>
  <si>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</si>
  <si>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</si>
  <si>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</si>
  <si>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</si>
  <si>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</si>
  <si>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</si>
  <si>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</si>
  <si>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</si>
  <si>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</si>
  <si>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</si>
  <si>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</si>
  <si>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</si>
  <si>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</si>
  <si>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</si>
  <si>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</si>
  <si>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</si>
  <si>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</si>
  <si>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</si>
  <si>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</si>
  <si>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</si>
  <si>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</si>
  <si>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</si>
  <si>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</si>
  <si>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</si>
  <si>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</si>
  <si>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</si>
  <si>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</si>
  <si>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</si>
  <si>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</si>
  <si>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</si>
  <si>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</si>
  <si>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</si>
  <si>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</si>
  <si>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</si>
  <si>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</si>
  <si>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</si>
  <si>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</si>
  <si>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</si>
  <si>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</si>
  <si>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</si>
  <si>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</si>
  <si>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</si>
  <si>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</si>
  <si>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</si>
  <si>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</si>
  <si>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</si>
  <si>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</si>
  <si>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</si>
  <si>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</si>
  <si>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</si>
  <si>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</si>
  <si>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</si>
  <si>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</si>
  <si>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</si>
  <si>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</si>
  <si>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</si>
  <si>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</si>
  <si>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</si>
  <si>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</si>
  <si>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</si>
  <si>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</si>
  <si>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</si>
  <si>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</si>
  <si>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</si>
  <si>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</si>
  <si>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</si>
  <si>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</si>
  <si>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</si>
  <si>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</si>
  <si>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</si>
  <si>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</si>
  <si>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</si>
  <si>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</si>
  <si>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</si>
  <si>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</si>
  <si>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</si>
  <si>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</si>
  <si>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</si>
  <si>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</si>
  <si>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</si>
  <si>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</si>
  <si>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</si>
  <si>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</si>
  <si>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</si>
  <si>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</si>
  <si>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</si>
  <si>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</si>
  <si>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</si>
  <si>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</si>
  <si>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</si>
  <si>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</si>
  <si>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</si>
  <si>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</si>
  <si>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</si>
  <si>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</si>
  <si>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</si>
  <si>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</si>
  <si>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</si>
  <si>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</si>
  <si>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</si>
  <si>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</si>
  <si>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</si>
  <si>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</si>
  <si>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</si>
  <si>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</si>
  <si>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</si>
  <si>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</si>
  <si>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</si>
  <si>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</si>
  <si>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</si>
  <si>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</si>
  <si>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</si>
  <si>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</si>
  <si>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</si>
  <si>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</si>
  <si>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</si>
  <si>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</si>
  <si>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</si>
  <si>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</si>
  <si>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</si>
  <si>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</si>
  <si>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</si>
  <si>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</si>
  <si>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</si>
  <si>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</si>
  <si>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</si>
  <si>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</si>
  <si>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</si>
  <si>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</si>
  <si>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</si>
  <si>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</si>
  <si>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</si>
  <si>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</si>
  <si>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</si>
  <si>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</si>
  <si>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</si>
  <si>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</si>
  <si>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</si>
  <si>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</si>
  <si>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</si>
  <si>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</si>
  <si>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</si>
  <si>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</si>
  <si>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</si>
  <si>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</si>
  <si>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</si>
  <si>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</si>
  <si>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</si>
  <si>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</si>
  <si>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</si>
  <si>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</si>
  <si>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</si>
  <si>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</si>
  <si>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</si>
  <si>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</si>
  <si>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</si>
  <si>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</si>
  <si>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</si>
  <si>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</si>
  <si>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</si>
  <si>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</si>
  <si>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</si>
  <si>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</si>
  <si>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</si>
  <si>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</si>
  <si>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</si>
  <si>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</si>
  <si>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</si>
  <si>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</si>
  <si>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</si>
  <si>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</si>
  <si>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</si>
  <si>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</si>
  <si>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</si>
  <si>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</si>
  <si>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</si>
  <si>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</si>
  <si>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</si>
  <si>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</si>
  <si>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</si>
  <si>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</si>
  <si>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</si>
  <si>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</si>
  <si>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</si>
  <si>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</si>
  <si>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</si>
  <si>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</si>
  <si>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</si>
  <si>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</si>
  <si>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</si>
  <si>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</si>
  <si>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</si>
  <si>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</si>
  <si>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</si>
  <si>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</si>
  <si>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</si>
  <si>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</si>
  <si>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</si>
  <si>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</si>
  <si>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</si>
  <si>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</si>
  <si>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</si>
  <si>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</si>
  <si>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</si>
  <si>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</si>
  <si>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</si>
  <si>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</si>
  <si>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</si>
  <si>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</si>
  <si>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</si>
  <si>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</si>
  <si>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</si>
  <si>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</si>
  <si>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</si>
  <si>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</si>
  <si>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</si>
  <si>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</si>
  <si>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</si>
  <si>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</si>
  <si>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</si>
  <si>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</si>
  <si>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</si>
  <si>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</si>
  <si>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</si>
  <si>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</si>
  <si>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</si>
  <si>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</si>
  <si>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</si>
  <si>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</si>
  <si>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</si>
  <si>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</si>
  <si>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</si>
  <si>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</si>
  <si>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</si>
  <si>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</si>
  <si>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</si>
  <si>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</si>
  <si>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</si>
  <si>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</si>
  <si>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</si>
  <si>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</si>
  <si>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</si>
  <si>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</si>
  <si>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</si>
  <si>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</si>
  <si>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</si>
  <si>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</si>
  <si>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</si>
  <si>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</si>
  <si>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</si>
  <si>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</si>
  <si>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</si>
  <si>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</si>
  <si>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</si>
  <si>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</si>
  <si>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</si>
  <si>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</si>
  <si>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</si>
  <si>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</si>
  <si>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</si>
  <si>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</si>
  <si>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</si>
  <si>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</si>
  <si>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</si>
  <si>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</si>
  <si>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</si>
  <si>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</si>
  <si>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</si>
  <si>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</si>
  <si>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</si>
  <si>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</si>
  <si>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</si>
  <si>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</si>
  <si>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</si>
  <si>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</si>
  <si>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</si>
  <si>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</si>
  <si>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</si>
  <si>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</si>
  <si>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</si>
  <si>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</si>
  <si>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</si>
  <si>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</si>
  <si>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</si>
  <si>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</si>
  <si>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</si>
  <si>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</si>
  <si>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</si>
  <si>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</si>
  <si>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</si>
  <si>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</si>
  <si>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</si>
  <si>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</si>
  <si>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</si>
  <si>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</si>
  <si>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</si>
  <si>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</si>
  <si>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</si>
  <si>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</si>
  <si>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</si>
  <si>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</si>
  <si>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</si>
  <si>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</si>
  <si>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</si>
  <si>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</si>
  <si>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</si>
  <si>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</si>
  <si>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</si>
  <si>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</si>
  <si>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</si>
  <si>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</si>
  <si>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</si>
  <si>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</si>
  <si>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</si>
  <si>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</si>
  <si>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</si>
  <si>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</si>
  <si>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</si>
  <si>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</si>
  <si>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</si>
  <si>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</si>
  <si>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</si>
  <si>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</si>
  <si>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</si>
  <si>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</si>
  <si>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</si>
  <si>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</si>
  <si>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</si>
  <si>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</si>
  <si>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</si>
  <si>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</si>
  <si>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</si>
  <si>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</si>
  <si>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</si>
  <si>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</si>
  <si>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</si>
  <si>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</si>
  <si>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</si>
  <si>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</si>
  <si>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</si>
  <si>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</si>
  <si>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</si>
  <si>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</si>
  <si>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</si>
  <si>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</si>
  <si>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</si>
  <si>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</si>
  <si>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</si>
  <si>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</si>
  <si>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</si>
  <si>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</si>
  <si>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</si>
  <si>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</si>
  <si>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</si>
  <si>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</si>
  <si>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</si>
  <si>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</si>
  <si>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</si>
  <si>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</si>
  <si>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</si>
  <si>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</si>
  <si>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</si>
  <si>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</si>
  <si>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</si>
  <si>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</si>
  <si>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</si>
  <si>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</si>
  <si>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</si>
  <si>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</si>
  <si>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</si>
  <si>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</si>
  <si>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</si>
  <si>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</si>
  <si>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</si>
  <si>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</si>
  <si>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</si>
  <si>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</si>
  <si>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</si>
  <si>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</si>
  <si>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</si>
  <si>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</si>
  <si>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</si>
  <si>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</si>
  <si>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</si>
  <si>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</si>
  <si>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</si>
  <si>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</si>
  <si>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</si>
  <si>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</si>
  <si>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</si>
  <si>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</si>
  <si>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</si>
  <si>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</si>
  <si>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</si>
  <si>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</si>
  <si>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</si>
  <si>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</si>
  <si>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</si>
  <si>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</si>
  <si>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</si>
  <si>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</si>
  <si>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</si>
  <si>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</si>
  <si>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</si>
  <si>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</si>
  <si>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</si>
  <si>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</si>
  <si>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</si>
  <si>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</si>
  <si>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</si>
  <si>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</si>
  <si>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</si>
  <si>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</si>
  <si>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</si>
  <si>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</si>
  <si>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</si>
  <si>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</si>
  <si>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</si>
  <si>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</si>
  <si>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</si>
  <si>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</si>
  <si>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</si>
  <si>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</si>
  <si>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</si>
  <si>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</si>
  <si>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</si>
  <si>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</si>
  <si>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</si>
  <si>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</si>
  <si>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</si>
  <si>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</si>
  <si>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</si>
  <si>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</si>
  <si>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</si>
  <si>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</si>
  <si>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</si>
  <si>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</si>
  <si>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</si>
  <si>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</si>
  <si>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</si>
  <si>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</si>
  <si>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</si>
  <si>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</si>
  <si>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</si>
  <si>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</si>
  <si>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</si>
  <si>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</si>
  <si>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</si>
  <si>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</si>
  <si>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</si>
  <si>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</si>
  <si>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</si>
  <si>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</si>
  <si>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</si>
  <si>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</si>
  <si>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</si>
  <si>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</si>
  <si>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</si>
  <si>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</si>
  <si>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</si>
  <si>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</si>
  <si>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</si>
  <si>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</si>
  <si>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</si>
  <si>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</si>
  <si>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</si>
  <si>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</si>
  <si>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</si>
  <si>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</si>
  <si>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</si>
  <si>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</si>
  <si>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</si>
  <si>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</si>
  <si>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</si>
  <si>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</si>
  <si>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</si>
  <si>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</si>
  <si>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</si>
  <si>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</si>
  <si>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</si>
  <si>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</si>
  <si>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</si>
  <si>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</si>
  <si>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</si>
  <si>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</si>
  <si>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</si>
  <si>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</si>
  <si>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</si>
  <si>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</si>
  <si>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</si>
  <si>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</si>
  <si>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</si>
  <si>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</si>
  <si>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</si>
  <si>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</si>
  <si>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</si>
  <si>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</si>
  <si>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</si>
  <si>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</si>
  <si>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</si>
  <si>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</si>
  <si>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</si>
  <si>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</si>
  <si>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</si>
  <si>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</si>
  <si>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</si>
  <si>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</si>
  <si>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</si>
  <si>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</si>
  <si>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</si>
  <si>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</si>
  <si>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</si>
  <si>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</si>
  <si>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</si>
  <si>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</si>
  <si>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</si>
  <si>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</si>
  <si>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</si>
  <si>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</si>
  <si>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</si>
  <si>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</si>
  <si>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</si>
  <si>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</si>
  <si>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</si>
  <si>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</si>
  <si>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</si>
  <si>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</si>
  <si>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</si>
  <si>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</si>
  <si>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</si>
  <si>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</si>
  <si>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</si>
  <si>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</si>
  <si>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</si>
  <si>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</si>
  <si>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</si>
  <si>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</si>
  <si>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</si>
  <si>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</si>
  <si>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</si>
  <si>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</si>
  <si>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</si>
  <si>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</si>
  <si>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</si>
  <si>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</si>
  <si>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</si>
  <si>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</si>
  <si>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</si>
  <si>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</si>
  <si>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</si>
  <si>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</si>
  <si>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</si>
  <si>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</si>
  <si>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</si>
  <si>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</si>
  <si>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</si>
  <si>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</si>
  <si>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</si>
  <si>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</si>
  <si>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</si>
  <si>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</si>
  <si>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</si>
  <si>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</si>
  <si>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</si>
  <si>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</si>
  <si>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</si>
  <si>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</si>
  <si>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</si>
  <si>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</si>
  <si>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</si>
  <si>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</si>
  <si>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</si>
  <si>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</si>
  <si>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</si>
  <si>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</si>
  <si>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</si>
  <si>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</si>
  <si>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</si>
  <si>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</si>
  <si>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</si>
  <si>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</si>
  <si>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</si>
  <si>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</si>
  <si>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</si>
  <si>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</si>
  <si>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</si>
  <si>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</si>
  <si>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</si>
  <si>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</si>
  <si>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</si>
  <si>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</si>
  <si>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</si>
  <si>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</si>
  <si>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</si>
  <si>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</si>
  <si>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</si>
  <si>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</si>
  <si>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</si>
  <si>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</si>
  <si>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</si>
  <si>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</si>
  <si>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</si>
  <si>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</si>
  <si>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</si>
  <si>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</si>
  <si>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</si>
  <si>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</si>
  <si>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</si>
  <si>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</si>
  <si>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</si>
  <si>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</si>
  <si>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</si>
  <si>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</si>
  <si>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</si>
  <si>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</si>
  <si>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</si>
  <si>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</si>
  <si>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</si>
  <si>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</si>
  <si>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</si>
  <si>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</si>
  <si>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</si>
  <si>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</si>
  <si>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</si>
  <si>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</si>
  <si>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</si>
  <si>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</si>
  <si>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</si>
  <si>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</si>
  <si>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</si>
  <si>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</si>
  <si>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</si>
  <si>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</si>
  <si>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</si>
  <si>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</si>
  <si>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</si>
  <si>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</si>
  <si>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</si>
  <si>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</si>
  <si>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</si>
  <si>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</si>
  <si>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</si>
  <si>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</si>
  <si>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</si>
  <si>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</si>
  <si>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</si>
  <si>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</si>
  <si>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</si>
  <si>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</si>
  <si>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</si>
  <si>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</si>
  <si>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</si>
  <si>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</si>
  <si>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</si>
  <si>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</si>
  <si>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</si>
  <si>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</si>
  <si>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</si>
  <si>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</si>
  <si>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</si>
  <si>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</si>
  <si>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</si>
  <si>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</si>
  <si>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</si>
  <si>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</si>
  <si>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</si>
  <si>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</si>
  <si>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</si>
  <si>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</si>
  <si>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</si>
  <si>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</si>
  <si>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</si>
  <si>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</si>
  <si>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</si>
  <si>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</si>
  <si>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</si>
  <si>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</si>
  <si>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</si>
  <si>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</si>
  <si>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</si>
  <si>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</si>
  <si>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</si>
  <si>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</si>
  <si>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</si>
  <si>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</si>
  <si>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</si>
  <si>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</si>
  <si>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</si>
  <si>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</si>
  <si>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</si>
  <si>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</si>
  <si>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</si>
  <si>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</si>
  <si>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</si>
  <si>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</si>
  <si>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</si>
  <si>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</si>
  <si>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</si>
  <si>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</si>
  <si>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</si>
  <si>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</si>
  <si>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</si>
  <si>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</si>
  <si>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</si>
  <si>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</si>
  <si>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</si>
  <si>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</si>
  <si>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</si>
  <si>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</si>
  <si>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</si>
  <si>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</si>
  <si>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</si>
  <si>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</si>
  <si>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</si>
  <si>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</si>
  <si>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</si>
  <si>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</si>
  <si>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</si>
  <si>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</si>
  <si>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</si>
  <si>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</si>
  <si>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</si>
  <si>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</si>
  <si>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</si>
  <si>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</si>
  <si>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</si>
  <si>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</si>
  <si>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</si>
  <si>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</si>
  <si>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</si>
  <si>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</si>
  <si>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</si>
  <si>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</si>
  <si>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</si>
  <si>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</si>
  <si>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</si>
  <si>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</si>
  <si>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</si>
  <si>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</si>
  <si>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</si>
  <si>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</si>
  <si>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</si>
  <si>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</si>
  <si>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</si>
  <si>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</si>
  <si>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</si>
  <si>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</si>
  <si>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</si>
  <si>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</si>
  <si>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</si>
  <si>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</si>
  <si>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</si>
  <si>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</si>
  <si>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</si>
  <si>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</si>
  <si>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</si>
  <si>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</si>
  <si>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</si>
  <si>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</si>
  <si>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</si>
  <si>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</si>
  <si>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</si>
  <si>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</si>
  <si>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</si>
  <si>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</si>
  <si>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</si>
  <si>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</si>
  <si>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</si>
  <si>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</si>
  <si>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</si>
  <si>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</si>
  <si>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</si>
  <si>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</si>
  <si>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</si>
  <si>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</si>
  <si>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</si>
  <si>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</si>
  <si>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</si>
  <si>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</si>
  <si>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</si>
  <si>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</si>
  <si>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</si>
  <si>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</si>
  <si>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</si>
  <si>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</si>
  <si>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</si>
  <si>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</si>
  <si>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</si>
  <si>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</si>
  <si>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</si>
  <si>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</si>
  <si>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</si>
  <si>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</si>
  <si>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</si>
  <si>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</si>
  <si>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</si>
  <si>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</si>
  <si>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</si>
  <si>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</si>
  <si>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</si>
  <si>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</si>
  <si>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</si>
  <si>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</si>
  <si>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</si>
  <si>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</si>
  <si>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</si>
  <si>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</si>
  <si>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</si>
  <si>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</si>
  <si>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</si>
  <si>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</si>
  <si>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</si>
  <si>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</si>
  <si>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</si>
  <si>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</si>
  <si>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</si>
  <si>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</si>
  <si>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</si>
  <si>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</si>
  <si>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</si>
  <si>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</si>
  <si>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</si>
  <si>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</si>
  <si>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</si>
  <si>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</si>
  <si>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</si>
  <si>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</si>
  <si>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</si>
  <si>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</si>
  <si>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</si>
  <si>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</si>
  <si>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</si>
  <si>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</si>
  <si>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</si>
  <si>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</si>
  <si>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</si>
  <si>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</si>
  <si>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</si>
  <si>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</si>
  <si>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</si>
  <si>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</si>
  <si>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</si>
  <si>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</si>
  <si>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</si>
  <si>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</si>
  <si>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</si>
  <si>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</si>
  <si>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</si>
  <si>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</si>
  <si>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</si>
  <si>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</si>
  <si>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</si>
  <si>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</si>
  <si>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</si>
  <si>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</si>
  <si>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</si>
  <si>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</si>
  <si>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</si>
  <si>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</si>
  <si>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</si>
  <si>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</si>
  <si>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</si>
  <si>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</si>
  <si>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</si>
  <si>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</si>
  <si>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</si>
  <si>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</si>
  <si>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</si>
  <si>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</si>
  <si>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</si>
  <si>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</si>
  <si>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</si>
  <si>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</si>
  <si>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</si>
  <si>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</si>
  <si>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</si>
  <si>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</si>
  <si>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</si>
  <si>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</si>
  <si>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</si>
  <si>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</si>
  <si>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</si>
  <si>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</si>
  <si>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</si>
  <si>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</si>
  <si>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</si>
  <si>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</si>
  <si>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</si>
  <si>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</si>
  <si>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</si>
  <si>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</si>
  <si>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</si>
  <si>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</si>
  <si>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</si>
  <si>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</si>
  <si>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</si>
  <si>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</si>
  <si>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</si>
  <si>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</si>
  <si>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</si>
  <si>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</si>
  <si>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</si>
  <si>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</si>
  <si>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</si>
  <si>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</si>
  <si>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</si>
  <si>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</si>
  <si>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</si>
  <si>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</si>
  <si>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</si>
  <si>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</si>
  <si>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</si>
  <si>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</si>
  <si>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</si>
  <si>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</si>
  <si>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</si>
  <si>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</si>
  <si>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</si>
  <si>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</si>
  <si>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</si>
  <si>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</si>
  <si>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</si>
  <si>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</si>
  <si>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</si>
  <si>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</si>
  <si>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</si>
  <si>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</si>
  <si>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</si>
  <si>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</si>
  <si>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</si>
  <si>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</si>
  <si>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</si>
  <si>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</si>
  <si>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</si>
  <si>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</si>
  <si>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</si>
  <si>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</si>
  <si>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</si>
  <si>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</si>
  <si>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</si>
  <si>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</si>
  <si>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</si>
  <si>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</si>
  <si>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</si>
  <si>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</si>
  <si>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</si>
  <si>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</si>
  <si>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</si>
  <si>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</si>
  <si>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</si>
  <si>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</si>
  <si>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</si>
  <si>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</si>
  <si>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</si>
  <si>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</si>
  <si>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</si>
  <si>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</si>
  <si>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</si>
  <si>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</si>
  <si>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</si>
  <si>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</si>
  <si>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</si>
  <si>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</si>
  <si>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</si>
  <si>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</si>
  <si>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</si>
  <si>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</si>
  <si>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</si>
  <si>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</si>
  <si>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</si>
  <si>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</si>
  <si>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</si>
  <si>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</si>
  <si>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</si>
  <si>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</si>
  <si>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</si>
  <si>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</si>
  <si>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</si>
  <si>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</si>
  <si>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</si>
  <si>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</si>
  <si>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</si>
  <si>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</si>
  <si>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</si>
  <si>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</si>
  <si>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</si>
  <si>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</si>
  <si>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</si>
  <si>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</si>
  <si>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</si>
  <si>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</si>
  <si>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</si>
  <si>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</si>
  <si>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</si>
  <si>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</si>
  <si>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</si>
  <si>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</si>
  <si>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</si>
  <si>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</si>
  <si>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</si>
  <si>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</si>
  <si>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</si>
  <si>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</si>
  <si>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</si>
  <si>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</si>
  <si>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</si>
  <si>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</si>
  <si>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</si>
  <si>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</si>
  <si>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</si>
  <si>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</si>
  <si>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</si>
  <si>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</si>
  <si>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</si>
  <si>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</si>
  <si>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</si>
  <si>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</si>
  <si>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</si>
  <si>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</si>
  <si>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</si>
  <si>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</si>
  <si>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</si>
  <si>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</si>
  <si>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</si>
  <si>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</si>
  <si>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</si>
  <si>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</si>
  <si>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</si>
  <si>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</si>
  <si>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</si>
  <si>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</si>
  <si>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</si>
  <si>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</si>
  <si>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</si>
  <si>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</si>
  <si>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</si>
  <si>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</si>
  <si>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</si>
  <si>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</si>
  <si>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</si>
  <si>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</si>
  <si>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</si>
  <si>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</si>
  <si>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</si>
  <si>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</si>
  <si>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</si>
  <si>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</si>
  <si>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</si>
  <si>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</si>
  <si>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</si>
  <si>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</si>
  <si>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</si>
  <si>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</si>
  <si>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</si>
  <si>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</si>
  <si>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</si>
  <si>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</si>
  <si>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</si>
  <si>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</si>
  <si>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</si>
  <si>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</si>
  <si>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</si>
  <si>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</si>
  <si>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</si>
  <si>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</si>
  <si>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</si>
  <si>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</si>
  <si>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</si>
  <si>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</si>
  <si>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</si>
  <si>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</si>
  <si>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</si>
  <si>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</si>
  <si>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</si>
  <si>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</si>
  <si>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</si>
  <si>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</si>
  <si>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</si>
  <si>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</si>
  <si>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</si>
  <si>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</si>
  <si>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</si>
  <si>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</si>
  <si>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</si>
  <si>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</si>
  <si>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</si>
  <si>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</si>
  <si>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</si>
  <si>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</si>
  <si>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</si>
  <si>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</si>
  <si>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</si>
  <si>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</si>
  <si>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</si>
  <si>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</si>
  <si>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</si>
  <si>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</si>
  <si>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</si>
  <si>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</si>
  <si>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</si>
  <si>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</si>
  <si>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</si>
  <si>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</si>
  <si>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</si>
  <si>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</si>
  <si>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</si>
  <si>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</si>
  <si>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</si>
  <si>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</si>
  <si>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</si>
  <si>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</si>
  <si>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</si>
  <si>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</si>
  <si>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</si>
  <si>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</si>
  <si>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</si>
  <si>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</si>
  <si>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</si>
  <si>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</si>
  <si>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</si>
  <si>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</si>
  <si>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</si>
  <si>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</si>
  <si>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</si>
  <si>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</si>
  <si>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</si>
  <si>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</si>
  <si>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</si>
  <si>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</si>
  <si>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</si>
  <si>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</si>
  <si>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</si>
  <si>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</si>
  <si>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</si>
  <si>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</si>
  <si>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</si>
  <si>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</si>
  <si>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</si>
  <si>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</si>
  <si>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</si>
  <si>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</si>
  <si>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</si>
  <si>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</si>
  <si>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</si>
  <si>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</si>
  <si>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</si>
  <si>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</si>
  <si>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</si>
  <si>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</si>
  <si>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</si>
  <si>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</si>
  <si>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</si>
  <si>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</si>
  <si>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</si>
  <si>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</si>
  <si>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</si>
  <si>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</si>
  <si>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</si>
  <si>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</si>
  <si>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</si>
  <si>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</si>
  <si>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</si>
  <si>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</si>
  <si>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</si>
  <si>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</si>
  <si>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</si>
  <si>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</si>
  <si>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</si>
  <si>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</si>
  <si>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</si>
  <si>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</si>
  <si>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</si>
  <si>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</si>
  <si>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</si>
  <si>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</si>
  <si>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</si>
  <si>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</si>
  <si>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</si>
  <si>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</si>
  <si>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</si>
  <si>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</si>
  <si>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</si>
  <si>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</si>
  <si>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</si>
  <si>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</si>
  <si>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</si>
  <si>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</si>
  <si>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</si>
  <si>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</si>
  <si>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</si>
  <si>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</si>
  <si>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</si>
  <si>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</si>
  <si>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</si>
  <si>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</si>
  <si>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</si>
  <si>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</si>
  <si>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</si>
  <si>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</si>
  <si>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</si>
  <si>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</si>
  <si>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</si>
  <si>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</si>
  <si>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</si>
  <si>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</si>
  <si>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</si>
  <si>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</si>
  <si>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</si>
  <si>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</si>
  <si>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</si>
  <si>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</si>
  <si>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</si>
  <si>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</si>
  <si>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</si>
  <si>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</si>
  <si>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</si>
  <si>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</si>
  <si>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</si>
  <si>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</si>
  <si>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</si>
  <si>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</si>
  <si>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</si>
  <si>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</si>
  <si>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</si>
  <si>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</si>
  <si>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</si>
  <si>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</si>
  <si>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</si>
  <si>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</si>
  <si>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</si>
  <si>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</si>
  <si>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</si>
  <si>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</si>
  <si>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</si>
  <si>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</si>
  <si>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</si>
  <si>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</si>
  <si>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</si>
  <si>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</si>
  <si>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</si>
  <si>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</si>
  <si>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</si>
  <si>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</si>
  <si>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</si>
  <si>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</si>
  <si>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</si>
  <si>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</si>
  <si>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</si>
  <si>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</si>
  <si>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</si>
  <si>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</si>
  <si>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</si>
  <si>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</si>
  <si>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</si>
  <si>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</si>
  <si>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</si>
  <si>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</si>
  <si>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</si>
  <si>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</si>
  <si>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</si>
  <si>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</si>
  <si>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</si>
  <si>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</si>
  <si>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</si>
  <si>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</si>
  <si>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</si>
  <si>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</si>
  <si>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</si>
  <si>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</si>
  <si>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</si>
  <si>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</si>
  <si>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</si>
  <si>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</si>
  <si>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</si>
  <si>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</si>
  <si>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</si>
  <si>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</si>
  <si>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</si>
  <si>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</si>
  <si>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</si>
  <si>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</si>
  <si>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</si>
  <si>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</si>
  <si>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</si>
  <si>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</si>
  <si>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</si>
  <si>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</si>
  <si>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</si>
  <si>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</si>
  <si>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</si>
  <si>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</si>
  <si>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</si>
  <si>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</si>
  <si>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</si>
  <si>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</si>
  <si>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</si>
  <si>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</si>
  <si>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</si>
  <si>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</si>
  <si>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</si>
  <si>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</si>
  <si>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</si>
  <si>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</si>
  <si>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</si>
  <si>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</si>
  <si>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</si>
  <si>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</si>
  <si>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</si>
  <si>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</si>
  <si>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</si>
  <si>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</si>
  <si>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</si>
  <si>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</si>
  <si>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</si>
  <si>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</si>
  <si>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</si>
  <si>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</si>
  <si>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</si>
  <si>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</si>
  <si>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</si>
  <si>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</si>
  <si>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</si>
  <si>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</si>
  <si>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</si>
  <si>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</si>
  <si>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</si>
  <si>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</si>
  <si>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</si>
  <si>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</si>
  <si>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</si>
  <si>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</si>
  <si>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</si>
  <si>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</si>
  <si>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</si>
  <si>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</si>
  <si>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</si>
  <si>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</si>
  <si>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</si>
  <si>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</si>
  <si>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</si>
  <si>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</si>
  <si>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</si>
  <si>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</si>
  <si>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</si>
  <si>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</si>
  <si>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</si>
  <si>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</si>
  <si>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</si>
  <si>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</si>
  <si>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</si>
  <si>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</si>
  <si>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</si>
  <si>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</si>
  <si>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</si>
  <si>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</si>
  <si>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</si>
  <si>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</si>
  <si>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</si>
  <si>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</si>
  <si>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</si>
  <si>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</si>
  <si>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</si>
  <si>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</si>
  <si>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</si>
  <si>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</si>
  <si>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</si>
  <si>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</si>
  <si>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</si>
  <si>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</si>
  <si>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</si>
  <si>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</si>
  <si>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</si>
  <si>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</si>
  <si>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</si>
  <si>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</si>
  <si>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</si>
  <si>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</si>
  <si>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</si>
  <si>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</si>
  <si>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</si>
  <si>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</si>
  <si>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</si>
  <si>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</si>
  <si>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</si>
  <si>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</si>
  <si>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</si>
  <si>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</si>
  <si>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</si>
  <si>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</si>
  <si>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</si>
  <si>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</si>
  <si>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</si>
  <si>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</si>
  <si>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</si>
  <si>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</si>
  <si>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</si>
  <si>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</si>
  <si>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</si>
  <si>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</si>
  <si>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</si>
  <si>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</si>
  <si>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</si>
  <si>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</si>
  <si>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</si>
  <si>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</si>
  <si>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</si>
  <si>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</si>
  <si>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</si>
  <si>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</si>
  <si>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</si>
  <si>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</si>
  <si>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</si>
  <si>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</si>
  <si>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</si>
  <si>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</si>
  <si>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</si>
  <si>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</si>
  <si>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</si>
  <si>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</si>
  <si>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</si>
  <si>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</si>
  <si>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</si>
  <si>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</si>
  <si>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</si>
  <si>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</si>
  <si>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</si>
  <si>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</si>
  <si>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</si>
  <si>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</si>
  <si>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</si>
  <si>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</si>
  <si>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</si>
  <si>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</si>
  <si>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</si>
  <si>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</si>
  <si>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</si>
  <si>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</si>
  <si>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</si>
  <si>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</si>
  <si>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</si>
  <si>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</si>
  <si>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</si>
  <si>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</si>
  <si>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</si>
  <si>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</si>
  <si>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</si>
  <si>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</si>
  <si>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</si>
  <si>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</si>
  <si>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</si>
  <si>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</si>
  <si>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</si>
  <si>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</si>
  <si>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</si>
  <si>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</si>
  <si>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</si>
  <si>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</si>
  <si>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</si>
  <si>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</si>
  <si>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</si>
  <si>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</si>
  <si>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</si>
  <si>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</si>
  <si>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</si>
  <si>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</si>
  <si>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</si>
  <si>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</si>
  <si>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</si>
  <si>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</si>
  <si>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</si>
  <si>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</si>
  <si>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</si>
  <si>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</si>
  <si>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</si>
  <si>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</si>
  <si>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</si>
  <si>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</si>
  <si>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</si>
  <si>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</si>
  <si>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</si>
  <si>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</si>
  <si>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</si>
  <si>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</si>
  <si>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</si>
  <si>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</si>
  <si>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</si>
  <si>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</si>
  <si>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</si>
  <si>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</si>
  <si>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</si>
  <si>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</si>
  <si>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</si>
  <si>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</si>
  <si>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</si>
  <si>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</si>
  <si>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</si>
  <si>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</si>
  <si>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</si>
  <si>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</si>
  <si>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</si>
  <si>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</si>
  <si>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</si>
  <si>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</si>
  <si>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</si>
  <si>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</si>
  <si>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</si>
  <si>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</si>
  <si>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</si>
  <si>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</si>
  <si>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</si>
  <si>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</si>
  <si>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</si>
  <si>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</si>
  <si>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</si>
  <si>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</si>
  <si>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</si>
  <si>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</si>
  <si>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</si>
  <si>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</si>
  <si>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</si>
  <si>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</si>
  <si>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</si>
  <si>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</si>
  <si>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</si>
  <si>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</si>
  <si>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</si>
  <si>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</si>
  <si>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</si>
  <si>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</si>
  <si>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</si>
  <si>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</si>
  <si>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</si>
  <si>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</si>
  <si>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</si>
  <si>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</si>
  <si>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</si>
  <si>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</si>
  <si>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</si>
  <si>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</si>
  <si>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</si>
  <si>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</si>
  <si>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</si>
  <si>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</si>
  <si>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</si>
  <si>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</si>
  <si>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</si>
  <si>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</si>
  <si>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</si>
  <si>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</si>
  <si>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</si>
  <si>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</si>
  <si>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</si>
  <si>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</si>
  <si>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</si>
  <si>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</si>
  <si>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</si>
  <si>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</si>
  <si>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</si>
  <si>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</si>
  <si>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</si>
  <si>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</si>
  <si>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</si>
  <si>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</si>
  <si>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</si>
  <si>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</si>
  <si>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</si>
  <si>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</si>
  <si>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</si>
  <si>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</si>
  <si>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</si>
  <si>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</si>
  <si>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</si>
  <si>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</si>
  <si>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</si>
  <si>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</si>
  <si>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</si>
  <si>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</si>
  <si>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</si>
  <si>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</si>
  <si>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</si>
  <si>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</si>
  <si>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</si>
  <si>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</si>
  <si>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</si>
  <si>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</si>
  <si>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</si>
  <si>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</si>
  <si>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</si>
  <si>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</si>
  <si>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</si>
  <si>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</si>
  <si>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</si>
  <si>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</si>
  <si>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</si>
  <si>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</si>
  <si>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</si>
  <si>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</si>
  <si>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</si>
  <si>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</si>
  <si>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</si>
  <si>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</si>
  <si>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</si>
  <si>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</si>
  <si>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</si>
  <si>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</si>
  <si>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</si>
  <si>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</si>
  <si>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</si>
  <si>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</si>
  <si>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</si>
  <si>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</si>
  <si>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</si>
  <si>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</si>
  <si>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</si>
  <si>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</si>
  <si>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</si>
  <si>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</si>
  <si>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</si>
  <si>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</si>
  <si>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</si>
  <si>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</si>
  <si>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</si>
  <si>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</si>
  <si>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</si>
  <si>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</si>
  <si>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</si>
  <si>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</si>
  <si>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</si>
  <si>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</si>
  <si>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</si>
  <si>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</si>
  <si>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</si>
  <si>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</si>
  <si>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</si>
  <si>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</si>
  <si>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</si>
  <si>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</si>
  <si>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</si>
  <si>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</si>
  <si>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</si>
  <si>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</si>
  <si>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</si>
  <si>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</si>
  <si>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</si>
  <si>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</si>
  <si>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</si>
  <si>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</si>
  <si>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</si>
  <si>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</si>
  <si>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</si>
  <si>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</si>
  <si>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</si>
  <si>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</si>
  <si>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</si>
  <si>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</si>
  <si>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</si>
  <si>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</si>
  <si>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</si>
  <si>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</si>
  <si>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</si>
  <si>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</si>
  <si>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</si>
  <si>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</si>
  <si>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</si>
  <si>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</si>
  <si>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</si>
  <si>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</si>
  <si>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</si>
  <si>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</si>
  <si>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</si>
  <si>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</si>
  <si>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</si>
  <si>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</si>
  <si>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</si>
  <si>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</si>
  <si>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</si>
  <si>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</si>
  <si>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</si>
  <si>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</si>
  <si>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</si>
  <si>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</si>
  <si>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</si>
  <si>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</si>
  <si>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</si>
  <si>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</si>
  <si>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</si>
  <si>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</si>
  <si>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</si>
  <si>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</si>
  <si>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</si>
  <si>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</si>
  <si>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</si>
  <si>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</si>
  <si>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</si>
  <si>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</si>
  <si>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</si>
  <si>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</si>
  <si>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</si>
  <si>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</si>
  <si>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</si>
  <si>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</si>
  <si>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</si>
  <si>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</si>
  <si>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</si>
  <si>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</si>
  <si>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</si>
  <si>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</si>
  <si>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</si>
  <si>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</si>
  <si>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</si>
  <si>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</si>
  <si>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</si>
  <si>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</si>
  <si>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</si>
  <si>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</si>
  <si>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</si>
  <si>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</si>
  <si>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</si>
  <si>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</si>
  <si>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</si>
  <si>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</si>
  <si>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</si>
  <si>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</si>
  <si>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</si>
  <si>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</si>
  <si>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</si>
  <si>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</si>
  <si>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</si>
  <si>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</si>
  <si>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</si>
  <si>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</si>
  <si>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</si>
  <si>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</si>
  <si>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</si>
  <si>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</si>
  <si>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</si>
  <si>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</si>
  <si>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</si>
  <si>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</si>
  <si>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</si>
  <si>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</si>
  <si>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</si>
  <si>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</si>
  <si>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</si>
  <si>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</si>
  <si>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</si>
  <si>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</si>
  <si>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</si>
  <si>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</si>
  <si>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</si>
  <si>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</si>
  <si>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</si>
  <si>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</si>
  <si>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</si>
  <si>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</si>
  <si>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</si>
  <si>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</si>
  <si>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</si>
  <si>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</si>
  <si>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</si>
  <si>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</si>
  <si>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</si>
  <si>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</si>
  <si>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</si>
  <si>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</si>
  <si>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</si>
  <si>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</si>
  <si>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</si>
  <si>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</si>
  <si>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</si>
  <si>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</si>
  <si>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</si>
  <si>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</si>
  <si>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</si>
  <si>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</si>
  <si>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</si>
  <si>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</si>
  <si>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</si>
  <si>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</si>
  <si>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</si>
  <si>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</si>
  <si>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</si>
  <si>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</si>
  <si>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</si>
  <si>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</si>
  <si>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</si>
  <si>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</si>
  <si>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</si>
  <si>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</si>
  <si>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</si>
  <si>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</si>
  <si>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</si>
  <si>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</si>
  <si>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</si>
  <si>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</si>
  <si>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</si>
  <si>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</si>
  <si>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</si>
  <si>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</si>
  <si>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</si>
  <si>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</si>
  <si>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</si>
  <si>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</si>
  <si>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</si>
  <si>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</si>
  <si>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</si>
  <si>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</si>
  <si>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</si>
  <si>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</si>
  <si>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</si>
  <si>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</si>
  <si>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</si>
  <si>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</si>
  <si>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</si>
  <si>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</si>
  <si>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</si>
  <si>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</si>
  <si>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</si>
  <si>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</si>
  <si>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</si>
  <si>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</si>
  <si>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</si>
  <si>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</si>
  <si>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</si>
  <si>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</si>
  <si>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</si>
  <si>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</si>
  <si>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</si>
  <si>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</si>
  <si>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</si>
  <si>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</si>
  <si>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</si>
  <si>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</si>
  <si>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</si>
  <si>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</si>
  <si>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</si>
  <si>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</si>
  <si>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</si>
  <si>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</si>
  <si>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</si>
  <si>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</si>
  <si>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</si>
  <si>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</si>
  <si>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</si>
  <si>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</si>
  <si>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</si>
  <si>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</si>
  <si>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</si>
  <si>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</si>
  <si>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</si>
  <si>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</si>
  <si>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</si>
  <si>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</si>
  <si>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</si>
  <si>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</si>
  <si>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</si>
  <si>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</si>
  <si>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</si>
  <si>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</si>
  <si>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</si>
  <si>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</si>
  <si>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</si>
  <si>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</si>
  <si>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</si>
  <si>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</si>
  <si>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</si>
  <si>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</si>
  <si>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</si>
  <si>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</si>
  <si>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</si>
  <si>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</si>
  <si>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</si>
  <si>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</si>
  <si>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</si>
  <si>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</si>
  <si>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</si>
  <si>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</si>
  <si>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</si>
  <si>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</si>
  <si>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</si>
  <si>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</si>
  <si>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</si>
  <si>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</si>
  <si>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</si>
  <si>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</si>
  <si>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</si>
  <si>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</si>
  <si>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</si>
  <si>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</si>
  <si>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</si>
  <si>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</si>
  <si>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</si>
  <si>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</si>
  <si>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</si>
  <si>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</si>
  <si>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</si>
  <si>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</si>
  <si>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</si>
  <si>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</si>
  <si>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</si>
  <si>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</si>
  <si>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</si>
  <si>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</si>
  <si>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</si>
  <si>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</si>
  <si>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</si>
  <si>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</si>
  <si>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</si>
  <si>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</si>
  <si>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</si>
  <si>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</si>
  <si>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</si>
  <si>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</si>
  <si>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</si>
  <si>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</si>
  <si>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</si>
  <si>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</si>
  <si>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</si>
  <si>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</si>
  <si>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</si>
  <si>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</si>
  <si>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</si>
  <si>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</si>
  <si>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</si>
  <si>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</si>
  <si>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</si>
  <si>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</si>
  <si>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</si>
  <si>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</si>
  <si>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</si>
  <si>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</si>
  <si>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</si>
  <si>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</si>
  <si>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</si>
  <si>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</si>
  <si>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</si>
  <si>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</si>
  <si>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</si>
  <si>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</si>
  <si>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</si>
  <si>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</si>
  <si>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</si>
  <si>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</si>
  <si>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</si>
  <si>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</si>
  <si>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</si>
  <si>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</si>
  <si>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</si>
  <si>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</si>
  <si>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</si>
  <si>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</si>
  <si>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</si>
  <si>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</si>
  <si>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</si>
  <si>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</si>
  <si>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</si>
  <si>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</si>
  <si>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</si>
  <si>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</si>
  <si>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</si>
  <si>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</si>
  <si>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</si>
  <si>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</si>
  <si>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</si>
  <si>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</si>
  <si>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</si>
  <si>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</si>
  <si>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</si>
  <si>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</si>
  <si>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</si>
  <si>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</si>
  <si>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</si>
  <si>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</si>
  <si>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</si>
  <si>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</si>
  <si>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</si>
  <si>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</si>
  <si>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</si>
  <si>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</si>
  <si>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</si>
  <si>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</si>
  <si>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</si>
  <si>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</si>
  <si>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</si>
  <si>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</si>
  <si>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</si>
  <si>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</si>
  <si>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</si>
  <si>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</si>
  <si>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</si>
  <si>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</si>
  <si>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</si>
  <si>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</si>
  <si>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</si>
  <si>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</si>
  <si>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</si>
  <si>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</si>
  <si>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</si>
  <si>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</si>
  <si>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</si>
  <si>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</si>
  <si>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</si>
  <si>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</si>
  <si>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</si>
  <si>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</si>
  <si>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</si>
  <si>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</si>
  <si>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</si>
  <si>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</si>
  <si>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</si>
  <si>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</si>
  <si>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</si>
  <si>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</si>
  <si>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</si>
  <si>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</si>
  <si>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</si>
  <si>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</si>
  <si>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</si>
  <si>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</si>
  <si>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</si>
  <si>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</si>
  <si>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</si>
  <si>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</si>
  <si>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</si>
  <si>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</si>
  <si>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</si>
  <si>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</si>
  <si>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</si>
  <si>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</si>
  <si>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</si>
  <si>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</si>
  <si>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</si>
  <si>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</si>
  <si>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</si>
  <si>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</si>
  <si>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</si>
  <si>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</si>
  <si>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</si>
  <si>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</si>
  <si>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</si>
  <si>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</si>
  <si>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</si>
  <si>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</si>
  <si>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</si>
  <si>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</si>
  <si>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</si>
  <si>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</si>
  <si>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</si>
  <si>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</si>
  <si>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</si>
  <si>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</si>
  <si>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</si>
  <si>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</si>
  <si>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</si>
  <si>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</si>
  <si>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</si>
  <si>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</si>
  <si>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</si>
  <si>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</si>
  <si>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</si>
  <si>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</si>
  <si>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</si>
  <si>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</si>
  <si>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</si>
  <si>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</si>
  <si>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</si>
  <si>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</si>
  <si>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</si>
  <si>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</si>
  <si>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</si>
  <si>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</si>
  <si>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</si>
  <si>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</si>
  <si>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</si>
  <si>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</si>
  <si>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</si>
  <si>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</si>
  <si>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</si>
  <si>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</si>
  <si>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</si>
  <si>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</si>
  <si>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</si>
  <si>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</si>
  <si>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</si>
  <si>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</si>
  <si>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</si>
  <si>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</si>
  <si>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</si>
  <si>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</si>
  <si>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</si>
  <si>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</si>
  <si>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</si>
  <si>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</si>
  <si>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</si>
  <si>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</si>
  <si>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</si>
  <si>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</si>
  <si>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</si>
  <si>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</si>
  <si>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</si>
  <si>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</si>
  <si>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</si>
  <si>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</si>
  <si>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</si>
  <si>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</si>
  <si>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</si>
  <si>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</si>
  <si>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</si>
  <si>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</si>
  <si>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</si>
  <si>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</si>
  <si>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</si>
  <si>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</si>
  <si>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</si>
  <si>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</si>
  <si>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</si>
  <si>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</si>
  <si>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</si>
  <si>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</si>
  <si>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</si>
  <si>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</si>
  <si>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</si>
  <si>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</si>
  <si>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</si>
  <si>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</si>
  <si>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</si>
  <si>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</si>
  <si>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</si>
  <si>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</si>
  <si>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</si>
  <si>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</si>
  <si>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</si>
  <si>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</si>
  <si>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</si>
  <si>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</si>
  <si>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</si>
  <si>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</si>
  <si>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</si>
  <si>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</si>
  <si>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</si>
  <si>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</si>
  <si>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</si>
  <si>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</si>
  <si>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</si>
  <si>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</si>
  <si>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</si>
  <si>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</si>
  <si>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</si>
  <si>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</si>
  <si>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</si>
  <si>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</si>
  <si>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</si>
  <si>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</si>
  <si>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</si>
  <si>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</si>
  <si>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</si>
  <si>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</si>
  <si>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</si>
  <si>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</si>
  <si>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</si>
  <si>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</si>
  <si>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</si>
  <si>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</si>
  <si>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</si>
  <si>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</si>
  <si>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</si>
  <si>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</si>
  <si>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</si>
  <si>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</si>
  <si>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</si>
  <si>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</si>
  <si>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</si>
  <si>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</si>
  <si>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</si>
  <si>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</si>
  <si>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</si>
  <si>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</si>
  <si>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</si>
  <si>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</si>
  <si>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</si>
  <si>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</si>
  <si>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</si>
  <si>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</si>
  <si>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</si>
  <si>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</si>
  <si>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</si>
  <si>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</si>
  <si>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</si>
  <si>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</si>
  <si>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</si>
  <si>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</si>
  <si>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</si>
  <si>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</si>
  <si>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</si>
  <si>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</si>
  <si>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</si>
  <si>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</si>
  <si>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</si>
  <si>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</si>
  <si>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</si>
  <si>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</si>
  <si>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</si>
  <si>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</si>
  <si>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</si>
  <si>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</si>
  <si>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</si>
  <si>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</si>
  <si>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</si>
  <si>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</si>
  <si>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</si>
  <si>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</si>
  <si>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</si>
  <si>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</si>
  <si>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</si>
  <si>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</si>
  <si>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</si>
  <si>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</si>
  <si>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</si>
  <si>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</si>
  <si>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</si>
  <si>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</si>
  <si>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</si>
  <si>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</si>
  <si>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</si>
  <si>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</si>
  <si>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</si>
  <si>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</si>
  <si>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</si>
  <si>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</si>
  <si>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</si>
  <si>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</si>
  <si>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</si>
  <si>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</si>
  <si>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</si>
  <si>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</si>
  <si>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</si>
  <si>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</si>
  <si>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</si>
  <si>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</si>
  <si>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</si>
  <si>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</si>
  <si>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</si>
  <si>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</si>
  <si>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</si>
  <si>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</si>
  <si>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</si>
  <si>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</si>
  <si>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</si>
  <si>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</si>
  <si>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</si>
  <si>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</si>
  <si>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</si>
  <si>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</si>
  <si>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</si>
  <si>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</si>
  <si>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</si>
  <si>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</si>
  <si>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</si>
  <si>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</si>
  <si>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</si>
  <si>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</si>
  <si>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</si>
  <si>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</si>
  <si>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</si>
  <si>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</si>
  <si>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</si>
  <si>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</si>
  <si>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</si>
  <si>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</si>
  <si>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</si>
  <si>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</si>
  <si>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</si>
  <si>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</si>
  <si>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</si>
  <si>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</si>
  <si>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</si>
  <si>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</si>
  <si>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</si>
  <si>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</si>
  <si>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</si>
  <si>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</si>
  <si>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</si>
  <si>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</si>
  <si>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</si>
  <si>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</si>
  <si>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</si>
  <si>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</si>
  <si>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</si>
  <si>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</si>
  <si>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</si>
  <si>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</si>
  <si>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</si>
  <si>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</si>
  <si>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</si>
  <si>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</si>
  <si>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</si>
  <si>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</si>
  <si>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</si>
  <si>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</si>
  <si>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</si>
  <si>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</si>
  <si>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</si>
  <si>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</si>
  <si>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</si>
  <si>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</si>
  <si>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</si>
  <si>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</si>
  <si>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</si>
  <si>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</si>
  <si>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</si>
  <si>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</si>
  <si>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</si>
  <si>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</si>
  <si>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</si>
  <si>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</si>
  <si>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</si>
  <si>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</si>
  <si>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</si>
  <si>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</si>
  <si>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</si>
  <si>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</si>
  <si>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</si>
  <si>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</si>
  <si>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</si>
  <si>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</si>
  <si>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</si>
  <si>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</si>
  <si>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</si>
  <si>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</si>
  <si>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</si>
  <si>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</si>
  <si>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</si>
  <si>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</si>
  <si>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</si>
  <si>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</si>
  <si>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</si>
  <si>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</si>
  <si>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</si>
  <si>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</si>
  <si>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</si>
  <si>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</si>
  <si>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</si>
  <si>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</si>
  <si>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</si>
  <si>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</si>
  <si>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</si>
  <si>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</si>
  <si>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</si>
  <si>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</si>
  <si>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</si>
  <si>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</si>
  <si>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</si>
  <si>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</si>
  <si>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</si>
  <si>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</si>
  <si>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</si>
  <si>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</si>
  <si>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</si>
  <si>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</si>
  <si>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</si>
  <si>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</si>
  <si>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</si>
  <si>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</si>
  <si>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</si>
  <si>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</si>
  <si>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</si>
  <si>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</si>
  <si>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</si>
  <si>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</si>
  <si>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</si>
  <si>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</si>
  <si>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</si>
  <si>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</si>
  <si>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</si>
  <si>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</si>
  <si>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</si>
  <si>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</si>
  <si>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</si>
  <si>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</si>
  <si>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</si>
  <si>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</si>
  <si>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</si>
  <si>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</si>
  <si>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</si>
  <si>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</si>
  <si>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</si>
  <si>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</si>
  <si>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</si>
  <si>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</si>
  <si>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</si>
  <si>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</si>
  <si>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</si>
  <si>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</si>
  <si>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</si>
  <si>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</si>
  <si>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</si>
  <si>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</si>
  <si>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</si>
  <si>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</si>
  <si>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</si>
  <si>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</si>
  <si>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</si>
  <si>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</si>
  <si>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</si>
  <si>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</si>
  <si>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</si>
  <si>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</si>
  <si>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</si>
  <si>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</si>
  <si>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</si>
  <si>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</si>
  <si>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</si>
  <si>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</si>
  <si>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</si>
  <si>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</si>
  <si>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</si>
  <si>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</si>
  <si>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</si>
  <si>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</si>
  <si>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</si>
  <si>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</si>
  <si>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</si>
  <si>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</si>
  <si>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</si>
  <si>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</si>
  <si>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</si>
  <si>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</si>
  <si>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</si>
  <si>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</si>
  <si>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</si>
  <si>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</si>
  <si>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</si>
  <si>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</si>
  <si>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</si>
  <si>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</si>
  <si>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</si>
  <si>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</si>
  <si>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</si>
  <si>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</si>
  <si>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</si>
  <si>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</si>
  <si>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</si>
  <si>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</si>
  <si>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</si>
  <si>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</si>
  <si>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</si>
  <si>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</si>
  <si>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</si>
  <si>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</si>
  <si>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</si>
  <si>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</si>
  <si>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</si>
  <si>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</si>
  <si>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</si>
  <si>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</si>
  <si>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</si>
  <si>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</si>
  <si>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</si>
  <si>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</si>
  <si>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</si>
  <si>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</si>
  <si>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</si>
  <si>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</si>
  <si>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</si>
  <si>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</si>
  <si>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</si>
  <si>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</si>
  <si>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</si>
  <si>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</si>
  <si>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</si>
  <si>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</si>
  <si>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</si>
  <si>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</si>
  <si>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</si>
  <si>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</si>
  <si>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</si>
  <si>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</si>
  <si>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</si>
  <si>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</si>
  <si>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</si>
  <si>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</si>
  <si>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</si>
  <si>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</si>
  <si>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</si>
  <si>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</si>
  <si>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</si>
  <si>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</si>
  <si>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</si>
  <si>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</si>
  <si>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</si>
  <si>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</si>
  <si>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</si>
  <si>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</si>
  <si>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</si>
  <si>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</si>
  <si>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</si>
  <si>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</si>
  <si>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</si>
  <si>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</si>
  <si>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</si>
  <si>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</si>
  <si>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</si>
  <si>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</si>
  <si>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</si>
  <si>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</si>
  <si>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</si>
  <si>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</si>
  <si>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</si>
  <si>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</si>
  <si>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</si>
  <si>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</si>
  <si>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</si>
  <si>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</si>
  <si>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</si>
  <si>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</si>
  <si>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</si>
  <si>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</si>
  <si>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</si>
  <si>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</si>
  <si>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</si>
  <si>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</si>
  <si>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</si>
  <si>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</si>
  <si>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</si>
  <si>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</si>
  <si>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</si>
  <si>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</si>
  <si>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</si>
  <si>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</si>
  <si>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</si>
  <si>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</si>
  <si>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</si>
  <si>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</si>
  <si>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</si>
  <si>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</si>
  <si>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</si>
  <si>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</si>
  <si>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</si>
  <si>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</si>
  <si>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</si>
  <si>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</si>
  <si>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</si>
  <si>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</si>
  <si>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</si>
  <si>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</si>
  <si>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</si>
  <si>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</si>
  <si>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</si>
  <si>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</si>
  <si>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</si>
  <si>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</si>
  <si>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</si>
  <si>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</si>
  <si>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</si>
  <si>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</si>
  <si>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</si>
  <si>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</si>
  <si>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</si>
  <si>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</si>
  <si>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</si>
  <si>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</si>
  <si>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</si>
  <si>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</si>
  <si>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</si>
  <si>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</si>
  <si>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</si>
  <si>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</si>
  <si>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</si>
  <si>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</si>
  <si>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</si>
  <si>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</si>
  <si>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</si>
  <si>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</si>
  <si>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</si>
  <si>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</si>
  <si>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</si>
  <si>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</si>
  <si>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</si>
  <si>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</si>
  <si>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</si>
  <si>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</si>
  <si>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</si>
  <si>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</si>
  <si>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</si>
  <si>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</si>
  <si>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</si>
  <si>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</si>
  <si>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</si>
  <si>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</si>
  <si>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</si>
  <si>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</si>
  <si>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</si>
  <si>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</si>
  <si>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</si>
  <si>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</si>
  <si>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</si>
  <si>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</si>
  <si>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</si>
  <si>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</si>
  <si>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</si>
  <si>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</si>
  <si>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</si>
  <si>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</si>
  <si>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</si>
  <si>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</si>
  <si>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</si>
  <si>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</si>
  <si>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</si>
  <si>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</si>
  <si>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</si>
  <si>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</si>
  <si>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</si>
  <si>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</si>
  <si>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</si>
  <si>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</si>
  <si>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</si>
  <si>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</si>
  <si>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</si>
  <si>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</si>
  <si>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</si>
  <si>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</si>
  <si>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</si>
  <si>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</si>
  <si>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</si>
  <si>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</si>
  <si>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</si>
  <si>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</si>
  <si>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</si>
  <si>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</si>
  <si>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</si>
  <si>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</si>
  <si>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</si>
  <si>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</si>
  <si>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</si>
  <si>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</si>
  <si>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</si>
  <si>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</si>
  <si>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</si>
  <si>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</si>
  <si>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</si>
  <si>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</si>
  <si>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</si>
  <si>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</si>
  <si>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</si>
  <si>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</si>
  <si>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</si>
  <si>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</si>
  <si>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</si>
  <si>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</si>
  <si>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</si>
  <si>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</si>
  <si>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</si>
  <si>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</si>
  <si>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</si>
  <si>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</si>
  <si>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</si>
  <si>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</si>
  <si>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</si>
  <si>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</si>
  <si>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</si>
  <si>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</si>
  <si>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</si>
  <si>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</si>
  <si>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</si>
  <si>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</si>
  <si>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</si>
  <si>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</si>
  <si>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</si>
  <si>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</si>
  <si>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</si>
  <si>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</si>
  <si>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</si>
  <si>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</si>
  <si>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</si>
  <si>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</si>
  <si>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</si>
  <si>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</si>
  <si>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</si>
  <si>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</si>
  <si>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</si>
  <si>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</si>
  <si>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</si>
  <si>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</si>
  <si>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</si>
  <si>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</si>
  <si>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</si>
  <si>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</si>
  <si>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</si>
  <si>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</si>
  <si>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</si>
  <si>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</si>
  <si>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</si>
  <si>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</si>
  <si>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</si>
  <si>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</si>
  <si>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</si>
  <si>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</si>
  <si>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</si>
  <si>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</si>
  <si>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</si>
  <si>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</si>
  <si>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</si>
  <si>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</si>
  <si>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</si>
  <si>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</si>
  <si>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</si>
  <si>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</si>
  <si>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</si>
  <si>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</si>
  <si>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</si>
  <si>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</si>
  <si>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</si>
  <si>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</si>
  <si>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</si>
  <si>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</si>
  <si>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</si>
  <si>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</si>
  <si>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</si>
  <si>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</si>
  <si>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</si>
  <si>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</si>
  <si>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</si>
  <si>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</si>
  <si>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</si>
  <si>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</si>
  <si>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</si>
  <si>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</si>
  <si>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</si>
  <si>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</si>
  <si>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</si>
  <si>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</si>
  <si>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</si>
  <si>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</si>
  <si>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</si>
  <si>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</si>
  <si>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</si>
  <si>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</si>
  <si>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</si>
  <si>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</si>
  <si>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</si>
  <si>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</si>
  <si>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</si>
  <si>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</si>
  <si>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</si>
  <si>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</si>
  <si>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</si>
  <si>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</si>
  <si>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</si>
  <si>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</si>
  <si>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</si>
  <si>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</si>
  <si>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</si>
  <si>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</si>
  <si>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</si>
  <si>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</si>
  <si>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</si>
  <si>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</si>
  <si>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</si>
  <si>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</si>
  <si>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</si>
  <si>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</si>
  <si>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</si>
  <si>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</si>
  <si>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</si>
  <si>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</si>
  <si>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</si>
  <si>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</si>
  <si>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</si>
  <si>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</si>
  <si>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</si>
  <si>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</si>
  <si>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</si>
  <si>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</si>
  <si>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</si>
  <si>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</si>
  <si>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</si>
  <si>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</si>
  <si>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</si>
  <si>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</si>
  <si>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</si>
  <si>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</si>
  <si>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</si>
  <si>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</si>
  <si>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</si>
  <si>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</si>
  <si>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</si>
  <si>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</si>
  <si>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</si>
  <si>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</si>
  <si>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</si>
  <si>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</si>
  <si>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</si>
  <si>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</si>
  <si>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</si>
  <si>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</si>
  <si>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</si>
  <si>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</si>
  <si>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</si>
  <si>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</si>
  <si>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</si>
  <si>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</si>
  <si>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</si>
  <si>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</si>
  <si>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</si>
  <si>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</si>
  <si>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</si>
  <si>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</si>
  <si>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</si>
  <si>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</si>
  <si>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</si>
  <si>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</si>
  <si>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</si>
  <si>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</si>
  <si>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</si>
  <si>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</si>
  <si>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</si>
  <si>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</si>
  <si>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</si>
  <si>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</si>
  <si>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</si>
  <si>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</si>
  <si>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</si>
  <si>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</si>
  <si>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</si>
  <si>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</si>
  <si>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</si>
  <si>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</si>
  <si>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</si>
  <si>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</si>
  <si>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</si>
  <si>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</si>
  <si>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</si>
  <si>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</si>
  <si>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</si>
  <si>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</si>
  <si>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</si>
  <si>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</si>
  <si>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</si>
  <si>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</si>
  <si>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</si>
  <si>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</si>
  <si>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</si>
  <si>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</si>
  <si>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</si>
  <si>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</si>
  <si>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</si>
  <si>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</si>
  <si>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</si>
  <si>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</si>
  <si>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</si>
  <si>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</si>
  <si>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</si>
  <si>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</si>
  <si>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</si>
  <si>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</si>
  <si>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</si>
  <si>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</si>
  <si>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</si>
  <si>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</si>
  <si>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</si>
  <si>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</si>
  <si>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</si>
  <si>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</si>
  <si>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</si>
  <si>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</si>
  <si>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</si>
  <si>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</si>
  <si>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</si>
  <si>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</si>
  <si>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</si>
  <si>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</si>
  <si>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</si>
  <si>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</si>
  <si>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</si>
  <si>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</si>
  <si>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</si>
  <si>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</si>
  <si>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</si>
  <si>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</si>
  <si>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</si>
  <si>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</si>
  <si>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</si>
  <si>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</si>
  <si>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</si>
  <si>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</si>
  <si>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</si>
  <si>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</si>
  <si>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</si>
  <si>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</si>
  <si>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</si>
  <si>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</si>
  <si>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</si>
  <si>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</si>
  <si>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</si>
  <si>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</si>
  <si>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</si>
  <si>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</si>
  <si>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</si>
  <si>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</si>
  <si>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</si>
  <si>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</si>
  <si>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</si>
  <si>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</si>
  <si>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</si>
  <si>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</si>
  <si>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</si>
  <si>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</si>
  <si>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</si>
  <si>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</si>
  <si>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</si>
  <si>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</si>
  <si>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</si>
  <si>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</si>
  <si>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</si>
  <si>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</si>
  <si>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</si>
  <si>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</si>
  <si>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</si>
  <si>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</si>
  <si>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</si>
  <si>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</si>
  <si>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</si>
  <si>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</si>
  <si>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</si>
  <si>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</si>
  <si>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</si>
  <si>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</si>
  <si>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</si>
  <si>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</si>
  <si>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</si>
  <si>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</si>
  <si>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</si>
  <si>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</si>
  <si>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</si>
  <si>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</si>
  <si>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</si>
  <si>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</si>
  <si>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</si>
  <si>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</si>
  <si>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</si>
  <si>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</si>
  <si>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</si>
  <si>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</si>
  <si>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</si>
  <si>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</si>
  <si>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</si>
  <si>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</si>
  <si>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</si>
  <si>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</si>
  <si>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</si>
  <si>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</si>
  <si>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</si>
  <si>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</si>
  <si>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</si>
  <si>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</si>
  <si>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</si>
  <si>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</si>
  <si>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</si>
  <si>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</si>
  <si>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</si>
  <si>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</si>
  <si>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</si>
  <si>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</si>
  <si>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</si>
  <si>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</si>
  <si>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</si>
  <si>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</si>
  <si>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</si>
  <si>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</si>
  <si>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</si>
  <si>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</si>
  <si>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</si>
  <si>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</si>
  <si>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</si>
  <si>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</si>
  <si>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</si>
  <si>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</si>
  <si>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</si>
  <si>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</si>
  <si>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</si>
  <si>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</si>
  <si>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</si>
  <si>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</si>
  <si>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</si>
  <si>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</si>
  <si>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</si>
  <si>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</si>
  <si>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</si>
  <si>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</si>
  <si>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</si>
  <si>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</si>
  <si>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</si>
  <si>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</si>
  <si>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</si>
  <si>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</si>
  <si>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</si>
  <si>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</si>
  <si>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</si>
  <si>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</si>
  <si>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</si>
  <si>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</si>
  <si>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</si>
  <si>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</si>
  <si>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</si>
  <si>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</si>
  <si>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</si>
  <si>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</si>
  <si>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</si>
  <si>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</si>
  <si>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</si>
  <si>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</si>
  <si>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</si>
  <si>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</si>
  <si>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</si>
  <si>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</si>
  <si>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</si>
  <si>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</si>
  <si>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</si>
  <si>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</si>
  <si>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</si>
  <si>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</si>
  <si>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</si>
  <si>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</si>
  <si>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</si>
  <si>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</si>
  <si>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</si>
  <si>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</si>
  <si>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</si>
  <si>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</si>
  <si>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</si>
  <si>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</si>
  <si>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</si>
  <si>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</si>
  <si>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</si>
  <si>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</si>
  <si>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</si>
  <si>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</si>
  <si>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</si>
  <si>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</si>
  <si>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</si>
  <si>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</si>
  <si>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</si>
  <si>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</si>
  <si>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</si>
  <si>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</si>
  <si>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</si>
  <si>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</si>
  <si>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</si>
  <si>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</si>
  <si>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</si>
  <si>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</si>
  <si>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</si>
  <si>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</si>
  <si>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</si>
  <si>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</si>
  <si>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</si>
  <si>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</si>
  <si>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</si>
  <si>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</si>
  <si>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</si>
  <si>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</si>
  <si>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</si>
  <si>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</si>
  <si>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</si>
  <si>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</si>
  <si>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</si>
  <si>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</si>
  <si>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</si>
  <si>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</si>
  <si>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</si>
  <si>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</si>
  <si>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</si>
  <si>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</si>
  <si>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</si>
  <si>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</si>
  <si>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</si>
  <si>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</si>
  <si>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</si>
  <si>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</si>
  <si>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</si>
  <si>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</si>
  <si>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</si>
  <si>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</si>
  <si>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</si>
  <si>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</si>
  <si>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</si>
  <si>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</si>
  <si>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</si>
  <si>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</si>
  <si>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</si>
  <si>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</si>
  <si>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</si>
  <si>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</si>
  <si>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</si>
  <si>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</si>
  <si>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</si>
  <si>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</si>
  <si>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</si>
  <si>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</si>
  <si>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</si>
  <si>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</si>
  <si>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</si>
  <si>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</si>
  <si>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</si>
  <si>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</si>
  <si>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</si>
  <si>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</si>
  <si>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</si>
  <si>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</si>
  <si>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</si>
  <si>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</si>
  <si>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</si>
  <si>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</si>
  <si>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</si>
  <si>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</si>
  <si>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</si>
  <si>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</si>
  <si>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</si>
  <si>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</si>
  <si>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</si>
  <si>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</si>
  <si>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</si>
  <si>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</si>
  <si>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</si>
  <si>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</si>
  <si>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</si>
  <si>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</si>
  <si>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</si>
  <si>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</si>
  <si>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</si>
  <si>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</si>
  <si>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</si>
  <si>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</si>
  <si>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</si>
  <si>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</si>
  <si>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</si>
  <si>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</si>
  <si>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</si>
  <si>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</si>
  <si>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</si>
  <si>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</si>
  <si>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</si>
  <si>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</si>
  <si>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</si>
  <si>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</si>
  <si>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</si>
  <si>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</si>
  <si>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</si>
  <si>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</si>
  <si>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</si>
  <si>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</si>
  <si>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</si>
  <si>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</si>
  <si>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</si>
  <si>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</si>
  <si>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</si>
  <si>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</si>
  <si>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</si>
  <si>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</si>
  <si>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</si>
  <si>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</si>
  <si>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</si>
  <si>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</si>
  <si>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</si>
  <si>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</si>
  <si>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</si>
  <si>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</si>
  <si>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</si>
  <si>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</si>
  <si>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</si>
  <si>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</si>
  <si>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</si>
  <si>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</si>
  <si>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</si>
  <si>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</si>
  <si>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</si>
  <si>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</si>
  <si>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</si>
  <si>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</si>
  <si>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</si>
  <si>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</si>
  <si>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</si>
  <si>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</si>
  <si>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</si>
  <si>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</si>
  <si>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</si>
  <si>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</si>
  <si>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</si>
  <si>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</si>
  <si>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</si>
  <si>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</si>
  <si>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</si>
  <si>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</si>
  <si>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</si>
  <si>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</si>
  <si>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</si>
  <si>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</si>
  <si>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</si>
  <si>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</si>
  <si>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</si>
  <si>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</si>
  <si>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</si>
  <si>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</si>
  <si>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</si>
  <si>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</si>
  <si>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</si>
  <si>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</si>
  <si>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</si>
  <si>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</si>
  <si>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</si>
  <si>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</si>
  <si>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</si>
  <si>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</si>
  <si>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</si>
  <si>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</si>
  <si>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</si>
  <si>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</si>
  <si>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</si>
  <si>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</si>
  <si>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</si>
  <si>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</si>
  <si>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</si>
  <si>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</si>
  <si>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</si>
  <si>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</si>
  <si>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</si>
  <si>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</si>
  <si>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</si>
  <si>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</si>
  <si>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</si>
  <si>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</si>
  <si>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</si>
  <si>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</si>
  <si>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</si>
  <si>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</si>
  <si>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</si>
  <si>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</si>
  <si>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</si>
  <si>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</si>
  <si>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</si>
  <si>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</si>
  <si>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</si>
  <si>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</si>
  <si>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</si>
  <si>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</si>
  <si>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</si>
  <si>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</si>
  <si>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</si>
  <si>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</si>
  <si>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</si>
  <si>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</si>
  <si>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</si>
  <si>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</si>
  <si>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</si>
  <si>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</si>
  <si>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</si>
  <si>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</si>
  <si>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</si>
  <si>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</si>
  <si>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</si>
  <si>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</si>
  <si>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</si>
  <si>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</si>
  <si>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</si>
  <si>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</si>
  <si>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</si>
  <si>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</si>
  <si>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</si>
  <si>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</si>
  <si>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</si>
  <si>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</si>
  <si>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</si>
  <si>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</si>
  <si>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</si>
  <si>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</si>
  <si>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</si>
  <si>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</si>
  <si>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</si>
  <si>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</si>
  <si>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</si>
  <si>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</si>
  <si>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</si>
  <si>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</si>
  <si>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</si>
  <si>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</si>
  <si>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</si>
  <si>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</si>
  <si>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</si>
  <si>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</si>
  <si>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</si>
  <si>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</si>
  <si>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</si>
  <si>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</si>
  <si>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</si>
  <si>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</si>
  <si>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</si>
  <si>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</si>
  <si>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</si>
  <si>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</si>
  <si>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</si>
  <si>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</si>
  <si>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</si>
  <si>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</si>
  <si>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</si>
  <si>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</si>
  <si>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</si>
  <si>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</si>
  <si>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</si>
  <si>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</si>
  <si>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</si>
  <si>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</si>
  <si>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</si>
  <si>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</si>
  <si>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</si>
  <si>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</si>
  <si>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</si>
  <si>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</si>
  <si>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</si>
  <si>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</si>
  <si>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</si>
  <si>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</si>
  <si>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</si>
  <si>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</si>
  <si>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</si>
  <si>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</si>
  <si>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</si>
  <si>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</si>
  <si>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</si>
  <si>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</si>
  <si>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</si>
  <si>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</si>
  <si>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</si>
  <si>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</si>
  <si>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</si>
  <si>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</si>
  <si>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</si>
  <si>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</si>
  <si>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</si>
  <si>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</si>
  <si>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</si>
  <si>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</si>
  <si>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</si>
  <si>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</si>
  <si>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</si>
  <si>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</si>
  <si>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</si>
  <si>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</si>
  <si>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</si>
  <si>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</si>
  <si>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</si>
  <si>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</si>
  <si>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</si>
  <si>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</si>
  <si>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</si>
  <si>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</si>
  <si>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</si>
  <si>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</si>
  <si>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</si>
  <si>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</si>
  <si>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</si>
  <si>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</si>
  <si>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</si>
  <si>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</si>
  <si>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</si>
  <si>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</si>
  <si>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</si>
  <si>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</si>
  <si>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</si>
  <si>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</si>
  <si>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</si>
  <si>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</si>
  <si>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</si>
  <si>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</si>
  <si>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</si>
  <si>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</si>
  <si>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</si>
  <si>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</si>
  <si>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</si>
  <si>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</si>
  <si>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</si>
  <si>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</si>
  <si>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</si>
  <si>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</si>
  <si>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</si>
  <si>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</si>
  <si>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</si>
  <si>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</si>
  <si>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</si>
  <si>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</si>
  <si>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</si>
  <si>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</si>
  <si>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</si>
  <si>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</si>
  <si>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</si>
  <si>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</si>
  <si>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</si>
  <si>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</si>
  <si>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</si>
  <si>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</si>
  <si>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</si>
  <si>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</si>
  <si>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</si>
  <si>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</si>
  <si>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</si>
  <si>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</si>
  <si>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</si>
  <si>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</si>
  <si>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</si>
  <si>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</si>
  <si>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</si>
  <si>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</si>
  <si>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</si>
  <si>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</si>
  <si>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</si>
  <si>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</si>
  <si>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</si>
  <si>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</si>
  <si>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</si>
  <si>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</si>
  <si>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</si>
  <si>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</si>
  <si>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</si>
  <si>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</si>
  <si>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</si>
  <si>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</si>
  <si>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</si>
  <si>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</si>
  <si>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</si>
  <si>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</si>
  <si>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</si>
  <si>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</si>
  <si>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</si>
  <si>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</si>
  <si>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</si>
  <si>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</si>
  <si>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</si>
  <si>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</si>
  <si>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</si>
  <si>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</si>
  <si>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</si>
  <si>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</si>
  <si>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</si>
  <si>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</si>
  <si>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</si>
  <si>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</si>
  <si>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</si>
  <si>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</si>
  <si>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</si>
  <si>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</si>
  <si>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</si>
  <si>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</si>
  <si>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</si>
  <si>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</si>
  <si>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</si>
  <si>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</si>
  <si>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</si>
  <si>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</si>
  <si>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</si>
  <si>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</si>
  <si>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</si>
  <si>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</si>
  <si>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</si>
  <si>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</si>
  <si>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</si>
  <si>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</si>
  <si>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</si>
  <si>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</si>
  <si>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</si>
  <si>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</si>
  <si>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</si>
  <si>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</si>
  <si>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</si>
  <si>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</si>
  <si>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</si>
  <si>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</si>
  <si>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</si>
  <si>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</si>
  <si>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</si>
  <si>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</si>
  <si>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</si>
  <si>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</si>
  <si>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</si>
  <si>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</si>
  <si>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</si>
  <si>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</si>
  <si>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</si>
  <si>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</si>
  <si>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</si>
  <si>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</si>
  <si>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</si>
  <si>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</si>
  <si>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</si>
  <si>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</si>
  <si>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</si>
  <si>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</si>
  <si>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</si>
  <si>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</si>
  <si>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</si>
  <si>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</si>
  <si>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</si>
  <si>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</si>
  <si>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</si>
  <si>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</si>
  <si>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</si>
  <si>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</si>
  <si>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</si>
  <si>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</si>
  <si>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</si>
  <si>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</si>
  <si>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</si>
  <si>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</si>
  <si>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</si>
  <si>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</si>
  <si>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</si>
  <si>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</si>
  <si>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</si>
  <si>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</si>
  <si>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</si>
  <si>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</si>
  <si>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</si>
  <si>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</si>
  <si>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</si>
  <si>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</si>
  <si>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</si>
  <si>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</si>
  <si>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</si>
  <si>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</si>
  <si>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</si>
  <si>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</si>
  <si>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</si>
  <si>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</si>
  <si>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</si>
  <si>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</si>
  <si>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</si>
  <si>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</si>
  <si>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</si>
  <si>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</si>
  <si>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</si>
  <si>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</si>
  <si>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</si>
  <si>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</si>
  <si>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</si>
  <si>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</si>
  <si>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</si>
  <si>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</si>
  <si>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</si>
  <si>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</si>
  <si>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</si>
  <si>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</si>
  <si>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</si>
  <si>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</si>
  <si>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</si>
  <si>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</si>
  <si>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</si>
  <si>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</si>
  <si>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</si>
  <si>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</si>
  <si>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</si>
  <si>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</si>
  <si>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</si>
  <si>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</si>
  <si>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</si>
  <si>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</si>
  <si>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</si>
  <si>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</si>
  <si>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</si>
  <si>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</si>
  <si>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</si>
  <si>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</si>
  <si>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</si>
  <si>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</si>
  <si>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</si>
  <si>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</si>
  <si>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</si>
  <si>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</si>
  <si>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</si>
  <si>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</si>
  <si>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</si>
  <si>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</si>
  <si>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</si>
  <si>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</si>
  <si>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</si>
  <si>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</si>
  <si>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</si>
  <si>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</si>
  <si>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</si>
  <si>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</si>
  <si>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</si>
  <si>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</si>
  <si>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</si>
  <si>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</si>
  <si>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</si>
  <si>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</si>
  <si>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</si>
  <si>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</si>
  <si>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</si>
  <si>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</si>
  <si>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</si>
  <si>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</si>
  <si>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</si>
  <si>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</si>
  <si>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</si>
  <si>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</si>
  <si>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</si>
  <si>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</si>
  <si>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</si>
  <si>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</si>
  <si>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</si>
  <si>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</si>
  <si>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</si>
  <si>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</si>
  <si>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</si>
  <si>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</si>
  <si>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</si>
  <si>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</si>
  <si>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</si>
  <si>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</si>
  <si>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</si>
  <si>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</si>
  <si>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</si>
  <si>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</si>
  <si>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</si>
  <si>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</si>
  <si>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</si>
  <si>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</si>
  <si>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</si>
  <si>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</si>
  <si>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</si>
  <si>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</si>
  <si>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</si>
  <si>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</si>
  <si>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</si>
  <si>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</si>
  <si>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</si>
  <si>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</si>
  <si>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</si>
  <si>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</si>
  <si>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</si>
  <si>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</si>
  <si>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</si>
  <si>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</si>
  <si>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</si>
  <si>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</si>
  <si>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</si>
  <si>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</si>
  <si>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</si>
  <si>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</si>
  <si>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</si>
  <si>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</si>
  <si>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</si>
  <si>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</si>
  <si>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</si>
  <si>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</si>
  <si>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</si>
  <si>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</si>
  <si>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</si>
  <si>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</si>
  <si>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</si>
  <si>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</si>
  <si>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</si>
  <si>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</si>
  <si>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</si>
  <si>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</si>
  <si>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</si>
  <si>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</si>
  <si>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</si>
  <si>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</si>
  <si>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</si>
  <si>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</si>
  <si>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</si>
  <si>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</si>
  <si>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</si>
  <si>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</si>
  <si>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</si>
  <si>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</si>
  <si>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</si>
  <si>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</si>
  <si>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</si>
  <si>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</si>
  <si>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</si>
  <si>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</si>
  <si>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</si>
  <si>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</si>
  <si>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</si>
  <si>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</si>
  <si>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</si>
  <si>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</si>
  <si>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</si>
  <si>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</si>
  <si>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</si>
  <si>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</si>
  <si>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</si>
  <si>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</si>
  <si>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</si>
  <si>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</si>
  <si>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</si>
  <si>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</si>
  <si>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</si>
  <si>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</si>
  <si>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</si>
  <si>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</si>
  <si>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</si>
  <si>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</si>
  <si>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</si>
  <si>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</si>
  <si>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</si>
  <si>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</si>
  <si>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</si>
  <si>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</si>
  <si>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</si>
  <si>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</si>
  <si>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</si>
  <si>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</si>
  <si>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</si>
  <si>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</si>
  <si>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</si>
  <si>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</si>
  <si>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</si>
  <si>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</si>
  <si>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</si>
  <si>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</si>
  <si>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</si>
  <si>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</si>
  <si>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</si>
  <si>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</si>
  <si>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</si>
  <si>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</si>
  <si>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</si>
  <si>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</si>
  <si>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</si>
  <si>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</si>
  <si>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</si>
  <si>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</si>
  <si>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</si>
  <si>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</si>
  <si>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</si>
  <si>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</si>
  <si>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</si>
  <si>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</si>
  <si>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</si>
  <si>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</si>
  <si>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</si>
  <si>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</si>
  <si>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</si>
  <si>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</si>
  <si>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</si>
  <si>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</si>
  <si>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</si>
  <si>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</si>
  <si>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</si>
  <si>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</si>
  <si>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</si>
  <si>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</si>
  <si>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</si>
  <si>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</si>
  <si>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</si>
  <si>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</si>
  <si>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</si>
  <si>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</si>
  <si>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</si>
  <si>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</si>
  <si>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</si>
  <si>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</si>
  <si>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</si>
  <si>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</si>
  <si>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</si>
  <si>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</si>
  <si>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</si>
  <si>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</si>
  <si>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</si>
  <si>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</si>
  <si>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</si>
  <si>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</si>
  <si>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</si>
  <si>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</si>
  <si>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</si>
  <si>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</si>
  <si>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</si>
  <si>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</si>
  <si>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</si>
  <si>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</si>
  <si>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</si>
  <si>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</si>
  <si>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</si>
  <si>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</si>
  <si>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</si>
  <si>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</si>
  <si>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</si>
  <si>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</si>
  <si>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</si>
  <si>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</si>
  <si>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</si>
  <si>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</si>
  <si>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</si>
  <si>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</si>
  <si>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</si>
  <si>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</si>
  <si>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</si>
  <si>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</si>
  <si>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</si>
  <si>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</si>
  <si>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</si>
  <si>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</si>
  <si>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</si>
  <si>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</si>
  <si>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</si>
  <si>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</si>
  <si>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</si>
  <si>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</si>
  <si>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</si>
  <si>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</si>
  <si>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</si>
  <si>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</si>
  <si>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</si>
  <si>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</si>
  <si>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</si>
  <si>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</si>
  <si>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</si>
  <si>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</si>
  <si>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</si>
  <si>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</si>
  <si>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</si>
  <si>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</si>
  <si>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</si>
  <si>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</si>
  <si>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</si>
  <si>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</si>
  <si>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</si>
  <si>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</si>
  <si>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</si>
  <si>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</si>
  <si>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</si>
  <si>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</si>
  <si>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</si>
  <si>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</si>
  <si>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</si>
  <si>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</si>
  <si>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</si>
  <si>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</si>
  <si>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</si>
  <si>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</si>
  <si>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</si>
  <si>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</si>
  <si>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</si>
  <si>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</si>
  <si>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</si>
  <si>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</si>
  <si>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</si>
  <si>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</si>
  <si>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</si>
  <si>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</si>
  <si>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</si>
  <si>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</si>
  <si>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</si>
  <si>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</si>
  <si>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</si>
  <si>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</si>
  <si>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</si>
  <si>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</si>
  <si>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</si>
  <si>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</si>
  <si>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</si>
  <si>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</si>
  <si>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</si>
  <si>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</si>
  <si>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</si>
  <si>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</si>
  <si>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</si>
  <si>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</si>
  <si>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</si>
  <si>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</si>
  <si>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</si>
  <si>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</si>
  <si>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</si>
  <si>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</si>
  <si>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</si>
  <si>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</si>
  <si>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</si>
  <si>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</si>
  <si>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</si>
  <si>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</si>
  <si>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</si>
  <si>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</si>
  <si>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</si>
  <si>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</si>
  <si>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</si>
  <si>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</si>
  <si>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</si>
  <si>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</si>
  <si>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</si>
  <si>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</si>
  <si>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</si>
  <si>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</si>
  <si>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</si>
  <si>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</si>
  <si>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</si>
  <si>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</si>
  <si>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</si>
  <si>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</si>
  <si>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</si>
  <si>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</si>
  <si>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</si>
  <si>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</si>
  <si>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</si>
  <si>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</si>
  <si>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</si>
  <si>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</si>
  <si>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</si>
  <si>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</si>
  <si>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</si>
  <si>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</si>
  <si>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</si>
  <si>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</si>
  <si>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</si>
  <si>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</si>
  <si>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</si>
  <si>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</si>
  <si>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</si>
  <si>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</si>
  <si>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</si>
  <si>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</si>
  <si>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</si>
  <si>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</si>
  <si>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</si>
  <si>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</si>
  <si>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</si>
  <si>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</si>
  <si>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</si>
  <si>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</si>
  <si>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</si>
  <si>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</si>
  <si>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</si>
  <si>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</si>
  <si>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</si>
  <si>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</si>
  <si>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</si>
  <si>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</si>
  <si>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</si>
  <si>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</si>
  <si>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</si>
  <si>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</si>
  <si>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</si>
  <si>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</si>
  <si>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</si>
  <si>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</si>
  <si>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</si>
  <si>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</si>
  <si>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</si>
  <si>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</si>
  <si>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</si>
  <si>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</si>
  <si>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</si>
  <si>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</si>
  <si>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</si>
  <si>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</si>
  <si>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</si>
  <si>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</si>
  <si>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</si>
  <si>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</si>
  <si>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</si>
  <si>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</si>
  <si>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</si>
  <si>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</si>
  <si>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</si>
  <si>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</si>
  <si>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</si>
  <si>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</si>
  <si>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</si>
  <si>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</si>
  <si>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</si>
  <si>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</si>
  <si>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</si>
  <si>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</si>
  <si>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</si>
  <si>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</si>
  <si>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</si>
  <si>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</si>
  <si>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</si>
  <si>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</si>
  <si>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</si>
  <si>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</si>
  <si>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</si>
  <si>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</si>
  <si>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</si>
  <si>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</si>
  <si>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</si>
  <si>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</si>
  <si>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</si>
  <si>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</si>
  <si>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</si>
  <si>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</si>
  <si>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</si>
  <si>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</si>
  <si>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</si>
  <si>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</si>
  <si>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</si>
  <si>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</si>
  <si>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</si>
  <si>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</si>
  <si>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</si>
  <si>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</si>
  <si>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</si>
  <si>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</si>
  <si>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</si>
  <si>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</si>
  <si>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</si>
  <si>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</si>
  <si>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</si>
  <si>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</si>
  <si>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</si>
  <si>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</si>
  <si>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</si>
  <si>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</si>
  <si>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</si>
  <si>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</si>
  <si>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</si>
  <si>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</si>
  <si>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</si>
  <si>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</si>
  <si>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</si>
  <si>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</si>
  <si>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</si>
  <si>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</si>
  <si>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</si>
  <si>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</si>
  <si>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</si>
  <si>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</si>
  <si>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</si>
  <si>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</si>
  <si>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</si>
  <si>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</si>
  <si>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</si>
  <si>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</si>
  <si>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</si>
  <si>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</si>
  <si>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</si>
  <si>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</si>
  <si>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</si>
  <si>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</si>
  <si>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</si>
  <si>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</si>
  <si>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</si>
  <si>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</si>
  <si>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</si>
  <si>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</si>
  <si>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</si>
  <si>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</si>
  <si>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</si>
  <si>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</si>
  <si>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</si>
  <si>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</si>
  <si>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</si>
  <si>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</si>
  <si>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</si>
  <si>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</si>
  <si>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</si>
  <si>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</si>
  <si>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</si>
  <si>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</si>
  <si>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</si>
  <si>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</si>
  <si>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</si>
  <si>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</si>
  <si>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</si>
  <si>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</si>
  <si>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</si>
  <si>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</si>
  <si>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</si>
  <si>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</si>
  <si>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</si>
  <si>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</si>
  <si>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</si>
  <si>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</si>
  <si>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</si>
  <si>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</si>
  <si>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</si>
  <si>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</si>
  <si>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</si>
  <si>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</si>
  <si>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</si>
  <si>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</si>
  <si>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</si>
  <si>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</si>
  <si>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</si>
  <si>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</si>
  <si>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</si>
  <si>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</si>
  <si>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</si>
  <si>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</si>
  <si>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</si>
  <si>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</si>
  <si>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</si>
  <si>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</si>
  <si>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</si>
  <si>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</si>
  <si>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</si>
  <si>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</si>
  <si>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</si>
  <si>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</si>
  <si>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</si>
  <si>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</si>
  <si>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</si>
  <si>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</si>
  <si>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</si>
  <si>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</si>
  <si>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</si>
  <si>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</si>
  <si>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</si>
  <si>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</si>
  <si>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</si>
  <si>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</si>
  <si>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</si>
  <si>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</si>
  <si>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</si>
  <si>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</si>
  <si>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</si>
  <si>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</si>
  <si>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</si>
  <si>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</si>
  <si>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</si>
  <si>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</si>
  <si>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</si>
  <si>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</si>
  <si>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</si>
  <si>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</si>
  <si>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</si>
  <si>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</si>
  <si>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</si>
  <si>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</si>
  <si>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</si>
  <si>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</si>
  <si>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</si>
  <si>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</si>
  <si>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</si>
  <si>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</si>
  <si>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</si>
  <si>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</si>
  <si>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</si>
  <si>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</si>
  <si>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</si>
  <si>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</si>
  <si>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</si>
  <si>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</si>
  <si>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</si>
  <si>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</si>
  <si>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</si>
  <si>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</si>
  <si>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</si>
  <si>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</si>
  <si>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</si>
  <si>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</si>
  <si>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</si>
  <si>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</si>
  <si>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</si>
  <si>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</si>
  <si>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</si>
  <si>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</si>
  <si>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</si>
  <si>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</si>
  <si>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</si>
  <si>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</si>
  <si>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</si>
  <si>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</si>
  <si>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</si>
  <si>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</si>
  <si>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</si>
  <si>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</si>
  <si>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</si>
  <si>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</si>
  <si>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</si>
  <si>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</si>
  <si>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</si>
  <si>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</si>
  <si>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</si>
  <si>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</si>
  <si>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</si>
  <si>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</si>
  <si>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</si>
  <si>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</si>
  <si>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</si>
  <si>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</si>
  <si>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</si>
  <si>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</si>
  <si>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</si>
  <si>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</si>
  <si>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</si>
  <si>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</si>
  <si>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</si>
  <si>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</si>
  <si>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</si>
  <si>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</si>
  <si>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</si>
  <si>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</si>
  <si>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</si>
  <si>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</si>
  <si>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</si>
  <si>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</si>
  <si>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</si>
  <si>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</si>
  <si>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</si>
  <si>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</si>
  <si>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</si>
  <si>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</si>
  <si>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</si>
  <si>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</si>
  <si>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</si>
  <si>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</si>
  <si>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</si>
  <si>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</si>
  <si>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</si>
  <si>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</si>
  <si>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</si>
  <si>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</si>
  <si>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</si>
  <si>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</si>
  <si>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</si>
  <si>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</si>
  <si>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</si>
  <si>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</si>
  <si>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</si>
  <si>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</si>
  <si>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</si>
  <si>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</si>
  <si>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</si>
  <si>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</si>
  <si>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</si>
  <si>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</si>
  <si>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</si>
  <si>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</si>
  <si>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</si>
  <si>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</si>
  <si>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</si>
  <si>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</si>
  <si>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</si>
  <si>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</si>
  <si>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</si>
  <si>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</si>
  <si>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</si>
  <si>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</si>
  <si>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</si>
  <si>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</si>
  <si>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</si>
  <si>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</si>
  <si>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</si>
  <si>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</si>
  <si>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</si>
  <si>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</si>
  <si>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</si>
  <si>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</si>
  <si>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</si>
  <si>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</si>
  <si>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</si>
  <si>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</si>
  <si>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</si>
  <si>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</si>
  <si>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</si>
  <si>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</si>
  <si>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</si>
  <si>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</si>
  <si>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</si>
  <si>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</si>
  <si>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</si>
  <si>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</si>
  <si>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</si>
  <si>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</si>
  <si>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</si>
  <si>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</si>
  <si>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</si>
  <si>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</si>
  <si>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</si>
  <si>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</si>
  <si>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</si>
  <si>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</si>
  <si>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</si>
  <si>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</si>
  <si>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</si>
  <si>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</si>
  <si>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</si>
  <si>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</si>
  <si>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</si>
  <si>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</si>
  <si>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</si>
  <si>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</si>
  <si>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</si>
  <si>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</si>
  <si>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</si>
  <si>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</si>
  <si>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</si>
  <si>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</si>
  <si>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</si>
  <si>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</si>
  <si>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</si>
  <si>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</si>
  <si>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</si>
  <si>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</si>
  <si>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</si>
  <si>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</si>
  <si>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</si>
  <si>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</si>
  <si>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</si>
  <si>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</si>
  <si>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</si>
  <si>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</si>
  <si>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</si>
  <si>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</si>
  <si>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</si>
  <si>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</si>
  <si>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</si>
  <si>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</si>
  <si>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</si>
  <si>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</si>
  <si>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</si>
  <si>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</si>
  <si>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</si>
  <si>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</si>
  <si>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</si>
  <si>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</si>
  <si>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</si>
  <si>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</si>
  <si>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</si>
  <si>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</si>
  <si>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</si>
  <si>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</si>
  <si>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</si>
  <si>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</si>
  <si>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</si>
  <si>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</si>
  <si>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</si>
  <si>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</si>
  <si>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</si>
  <si>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</si>
  <si>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</si>
  <si>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</si>
  <si>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</si>
  <si>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</si>
  <si>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</si>
  <si>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</si>
  <si>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</si>
  <si>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</si>
  <si>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</si>
  <si>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</si>
  <si>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</si>
  <si>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</si>
  <si>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</si>
  <si>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</si>
  <si>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</si>
  <si>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</si>
  <si>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</si>
  <si>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</si>
  <si>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</si>
  <si>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</si>
  <si>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</si>
  <si>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</si>
  <si>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</si>
  <si>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</si>
  <si>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</si>
  <si>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</si>
  <si>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</si>
  <si>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</si>
  <si>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</si>
  <si>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</si>
  <si>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</si>
  <si>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</si>
  <si>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</si>
  <si>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</si>
  <si>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</si>
  <si>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</si>
  <si>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</si>
  <si>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</si>
  <si>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</si>
  <si>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</si>
  <si>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</si>
  <si>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</si>
  <si>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</si>
  <si>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</si>
  <si>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</si>
  <si>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</si>
  <si>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</si>
  <si>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</si>
  <si>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</si>
  <si>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</si>
  <si>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</si>
  <si>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</si>
  <si>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</si>
  <si>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</si>
  <si>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</si>
  <si>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</si>
  <si>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</si>
  <si>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</si>
  <si>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</si>
  <si>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</si>
  <si>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</si>
  <si>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</si>
  <si>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</si>
  <si>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</si>
  <si>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</si>
  <si>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</si>
  <si>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</si>
  <si>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</si>
  <si>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</si>
  <si>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</si>
  <si>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</si>
  <si>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</si>
  <si>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</si>
  <si>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</si>
  <si>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</si>
  <si>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</si>
  <si>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</si>
  <si>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</si>
  <si>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</si>
  <si>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</si>
  <si>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</si>
  <si>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</si>
  <si>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</si>
  <si>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</si>
  <si>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</si>
  <si>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</si>
  <si>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</si>
  <si>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</si>
  <si>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</si>
  <si>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</si>
  <si>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</si>
  <si>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</si>
  <si>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</si>
  <si>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</si>
  <si>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</si>
  <si>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</si>
  <si>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</si>
  <si>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</si>
  <si>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</si>
  <si>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</si>
  <si>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</si>
  <si>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</si>
  <si>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</si>
  <si>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</si>
  <si>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</si>
  <si>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</si>
  <si>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</si>
  <si>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</si>
  <si>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</si>
  <si>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</si>
  <si>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</si>
  <si>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</si>
  <si>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</si>
  <si>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</si>
  <si>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</si>
  <si>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</si>
  <si>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</si>
  <si>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</si>
  <si>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</si>
  <si>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</si>
  <si>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</si>
  <si>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</si>
  <si>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</si>
  <si>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</si>
  <si>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</si>
  <si>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</si>
  <si>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</si>
  <si>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</si>
  <si>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</si>
  <si>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</si>
  <si>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</si>
  <si>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</si>
  <si>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</si>
  <si>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</si>
  <si>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</si>
  <si>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</si>
  <si>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</si>
  <si>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</si>
  <si>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</si>
  <si>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</si>
  <si>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</si>
  <si>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</si>
  <si>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</si>
  <si>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</si>
  <si>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</si>
  <si>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</si>
  <si>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</si>
  <si>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</si>
  <si>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</si>
  <si>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</si>
  <si>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</si>
  <si>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</si>
  <si>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</si>
  <si>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</si>
  <si>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</si>
  <si>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</si>
  <si>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</si>
  <si>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</si>
  <si>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</si>
  <si>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</si>
  <si>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</si>
  <si>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</si>
  <si>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</si>
  <si>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</si>
  <si>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</si>
  <si>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</si>
  <si>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</si>
  <si>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</si>
  <si>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</si>
  <si>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</si>
  <si>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</si>
  <si>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</si>
  <si>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</si>
  <si>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</si>
  <si>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</si>
  <si>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</si>
  <si>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</si>
  <si>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</si>
  <si>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</si>
  <si>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</si>
  <si>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</si>
  <si>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</si>
  <si>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</si>
  <si>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</si>
  <si>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</si>
  <si>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</si>
  <si>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</si>
  <si>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</si>
  <si>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</si>
  <si>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</si>
  <si>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</si>
  <si>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</si>
  <si>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</si>
  <si>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</si>
  <si>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</si>
  <si>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</si>
  <si>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</si>
  <si>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</si>
  <si>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</si>
  <si>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</si>
  <si>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</si>
  <si>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</si>
  <si>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</si>
  <si>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</si>
  <si>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</si>
  <si>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</si>
  <si>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</si>
  <si>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</si>
  <si>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</si>
  <si>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</si>
  <si>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</si>
  <si>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</si>
  <si>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</si>
  <si>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</si>
  <si>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</si>
  <si>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</si>
  <si>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</si>
  <si>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</si>
  <si>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</si>
  <si>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</si>
  <si>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</si>
  <si>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</si>
  <si>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</si>
  <si>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</si>
  <si>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</si>
  <si>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</si>
  <si>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</si>
  <si>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</si>
  <si>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</si>
  <si>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</si>
  <si>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</si>
  <si>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</si>
  <si>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</si>
  <si>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</si>
  <si>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</si>
  <si>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</si>
  <si>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</si>
  <si>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</si>
  <si>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</si>
  <si>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</si>
  <si>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</si>
  <si>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</si>
  <si>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</si>
  <si>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</si>
  <si>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</si>
  <si>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</si>
  <si>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</si>
  <si>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</si>
  <si>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</si>
  <si>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</si>
  <si>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</si>
  <si>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</si>
  <si>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</si>
  <si>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</si>
  <si>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</si>
  <si>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</si>
  <si>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</si>
  <si>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</si>
  <si>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</si>
  <si>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</si>
  <si>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</si>
  <si>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</si>
  <si>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</si>
  <si>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</si>
  <si>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</si>
  <si>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</si>
  <si>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</si>
  <si>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</si>
  <si>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</si>
  <si>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</si>
  <si>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</si>
  <si>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</si>
  <si>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</si>
  <si>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</si>
  <si>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</si>
  <si>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</si>
  <si>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</si>
  <si>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</si>
  <si>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</si>
  <si>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</si>
  <si>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</si>
  <si>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</si>
  <si>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</si>
  <si>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</si>
  <si>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</si>
  <si>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</si>
  <si>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</si>
  <si>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</si>
  <si>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</si>
  <si>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</si>
  <si>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</si>
  <si>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</si>
  <si>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</si>
  <si>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</si>
  <si>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</si>
  <si>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</si>
  <si>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</si>
  <si>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</si>
  <si>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</si>
  <si>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</si>
  <si>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</si>
  <si>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</si>
  <si>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</si>
  <si>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</si>
  <si>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</si>
  <si>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</si>
  <si>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</si>
  <si>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</si>
  <si>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</si>
  <si>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</si>
  <si>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</si>
  <si>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</si>
  <si>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</si>
  <si>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</si>
  <si>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</si>
  <si>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</si>
  <si>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</si>
  <si>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</si>
  <si>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</si>
  <si>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</si>
  <si>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</si>
  <si>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</si>
  <si>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</si>
  <si>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</si>
  <si>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</si>
  <si>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</si>
  <si>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</si>
  <si>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</si>
  <si>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</si>
  <si>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</si>
  <si>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</si>
  <si>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</si>
  <si>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</si>
  <si>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</si>
  <si>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</si>
  <si>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</si>
  <si>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</si>
  <si>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</si>
  <si>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</si>
  <si>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</si>
  <si>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</si>
  <si>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</si>
  <si>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</si>
  <si>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</si>
  <si>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</si>
  <si>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</si>
  <si>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</si>
  <si>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</si>
  <si>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</si>
  <si>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</si>
  <si>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</si>
  <si>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</si>
  <si>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</si>
  <si>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</si>
  <si>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</si>
  <si>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</si>
  <si>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</si>
  <si>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</si>
  <si>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</si>
  <si>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</si>
  <si>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</si>
  <si>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</si>
  <si>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</si>
  <si>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</si>
  <si>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</si>
  <si>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</si>
  <si>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</si>
  <si>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</si>
  <si>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</si>
  <si>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</si>
  <si>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</si>
  <si>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</si>
  <si>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</si>
  <si>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</si>
  <si>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</si>
  <si>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</si>
  <si>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</si>
  <si>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</si>
  <si>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</si>
  <si>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</si>
  <si>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</si>
  <si>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</si>
  <si>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</si>
  <si>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</si>
  <si>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</si>
  <si>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</si>
  <si>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</si>
  <si>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</si>
  <si>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</si>
  <si>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</si>
  <si>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</si>
  <si>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</si>
  <si>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</si>
  <si>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</si>
  <si>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</si>
  <si>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</si>
  <si>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</si>
  <si>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</si>
  <si>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</si>
  <si>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</si>
  <si>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</si>
  <si>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</si>
  <si>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</si>
  <si>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</si>
  <si>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</si>
  <si>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</si>
  <si>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</si>
  <si>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</si>
  <si>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</si>
  <si>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</si>
  <si>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</si>
  <si>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</si>
  <si>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</si>
  <si>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</si>
  <si>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</si>
  <si>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</si>
  <si>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</si>
  <si>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</si>
  <si>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</si>
  <si>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</si>
  <si>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</si>
  <si>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</si>
  <si>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</si>
  <si>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</si>
  <si>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</si>
  <si>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</si>
  <si>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</si>
  <si>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</si>
  <si>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</si>
  <si>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</si>
  <si>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</si>
  <si>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</si>
  <si>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</si>
  <si>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</si>
  <si>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</si>
  <si>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</si>
  <si>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</si>
  <si>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</si>
  <si>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</si>
  <si>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</si>
  <si>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</si>
  <si>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</si>
  <si>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</si>
  <si>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</si>
  <si>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</si>
  <si>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</si>
  <si>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</si>
  <si>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</si>
  <si>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</si>
  <si>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</si>
  <si>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</si>
  <si>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</si>
  <si>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</si>
  <si>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</si>
  <si>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</si>
  <si>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</si>
  <si>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</si>
  <si>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</si>
  <si>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</si>
  <si>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</si>
  <si>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</si>
  <si>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</si>
  <si>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</si>
  <si>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</si>
  <si>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</si>
  <si>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</si>
  <si>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</si>
  <si>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</si>
  <si>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</si>
  <si>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</si>
  <si>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</si>
  <si>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</si>
  <si>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</si>
  <si>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</si>
  <si>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</si>
  <si>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</si>
  <si>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</si>
  <si>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</si>
  <si>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</si>
  <si>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</si>
  <si>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</si>
  <si>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</si>
  <si>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</si>
  <si>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</si>
  <si>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</si>
  <si>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</si>
  <si>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</si>
  <si>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</si>
  <si>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</si>
  <si>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</si>
  <si>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</si>
  <si>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</si>
  <si>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</si>
  <si>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</si>
  <si>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</si>
  <si>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</si>
  <si>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</si>
  <si>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</si>
  <si>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</si>
  <si>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</si>
  <si>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</si>
  <si>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</si>
  <si>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</si>
  <si>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</si>
  <si>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</si>
  <si>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</si>
  <si>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</si>
  <si>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</si>
  <si>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</si>
  <si>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</si>
  <si>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</si>
  <si>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</si>
  <si>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</si>
  <si>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</si>
  <si>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</si>
  <si>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</si>
  <si>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</si>
  <si>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</si>
  <si>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</si>
  <si>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</si>
  <si>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</si>
  <si>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</si>
  <si>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</si>
  <si>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</si>
  <si>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</si>
  <si>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</si>
  <si>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</si>
  <si>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</si>
  <si>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</si>
  <si>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</si>
  <si>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</si>
  <si>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</si>
  <si>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</si>
  <si>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</si>
  <si>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</si>
  <si>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</si>
  <si>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</si>
  <si>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</si>
  <si>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</si>
  <si>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</si>
  <si>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</si>
  <si>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</si>
  <si>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</si>
  <si>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</si>
  <si>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</si>
  <si>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</si>
  <si>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</si>
  <si>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</si>
  <si>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</si>
  <si>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</si>
  <si>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</si>
  <si>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</si>
  <si>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</si>
  <si>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</si>
  <si>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</si>
  <si>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</si>
  <si>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</si>
  <si>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</si>
  <si>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</si>
  <si>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</si>
  <si>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</si>
  <si>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</si>
  <si>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</si>
  <si>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</si>
  <si>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</si>
  <si>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</si>
  <si>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</si>
  <si>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</si>
  <si>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</si>
  <si>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</si>
  <si>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</si>
  <si>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</si>
  <si>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</si>
  <si>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</si>
  <si>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</si>
  <si>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</si>
  <si>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</si>
  <si>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</si>
  <si>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</si>
  <si>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</si>
  <si>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</si>
  <si>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</si>
  <si>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</si>
  <si>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</si>
  <si>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</si>
  <si>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</si>
  <si>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</si>
  <si>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</si>
  <si>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</si>
  <si>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</si>
  <si>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</si>
  <si>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</si>
  <si>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</si>
  <si>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</si>
  <si>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</si>
  <si>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</si>
  <si>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</si>
  <si>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</si>
  <si>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</si>
  <si>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</si>
  <si>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</si>
  <si>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</si>
  <si>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</si>
  <si>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</si>
  <si>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</si>
  <si>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</si>
  <si>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</si>
  <si>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</si>
  <si>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</si>
  <si>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</si>
  <si>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</si>
  <si>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</si>
  <si>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</si>
  <si>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</si>
  <si>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</si>
  <si>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</si>
  <si>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</si>
  <si>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</si>
  <si>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</si>
  <si>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</si>
  <si>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</si>
  <si>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</si>
  <si>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</si>
  <si>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</si>
  <si>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</si>
  <si>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</si>
  <si>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</si>
  <si>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</si>
  <si>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</si>
  <si>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</si>
  <si>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</si>
  <si>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</si>
  <si>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</si>
  <si>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</si>
  <si>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</si>
  <si>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</si>
  <si>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</si>
  <si>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</si>
  <si>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</si>
  <si>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</si>
  <si>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</si>
  <si>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</si>
  <si>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</si>
  <si>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</si>
  <si>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</si>
  <si>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</si>
  <si>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</si>
  <si>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</si>
  <si>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</si>
  <si>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</si>
  <si>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</si>
  <si>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</si>
  <si>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</si>
  <si>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</si>
  <si>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</si>
  <si>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</si>
  <si>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</si>
  <si>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</si>
  <si>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</si>
  <si>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</si>
  <si>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</si>
  <si>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</si>
  <si>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</si>
  <si>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</si>
  <si>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</si>
  <si>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</si>
  <si>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</si>
  <si>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</si>
  <si>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</si>
  <si>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</si>
  <si>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</si>
  <si>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</si>
  <si>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</si>
  <si>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</si>
  <si>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</si>
  <si>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</si>
  <si>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</si>
  <si>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</si>
  <si>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</si>
  <si>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</si>
  <si>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</si>
  <si>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</si>
  <si>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</si>
  <si>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</si>
  <si>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</si>
  <si>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</si>
  <si>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</si>
  <si>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</si>
  <si>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</si>
  <si>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</si>
  <si>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</si>
  <si>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</si>
  <si>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</si>
  <si>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</si>
  <si>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</si>
  <si>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</si>
  <si>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</si>
  <si>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</si>
  <si>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</si>
  <si>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</si>
  <si>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</si>
  <si>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</si>
  <si>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</si>
  <si>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</si>
  <si>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</si>
  <si>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</si>
  <si>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</si>
  <si>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</si>
  <si>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</si>
  <si>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</si>
  <si>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</si>
  <si>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</si>
  <si>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</si>
  <si>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</si>
  <si>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</si>
  <si>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</si>
  <si>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</si>
  <si>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</si>
  <si>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</si>
  <si>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</si>
  <si>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</si>
  <si>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</si>
  <si>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</si>
  <si>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</si>
  <si>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</si>
  <si>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</si>
  <si>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</si>
  <si>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</si>
  <si>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</si>
  <si>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</si>
  <si>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</si>
  <si>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</si>
  <si>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</si>
  <si>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</si>
  <si>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</si>
  <si>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</si>
  <si>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</si>
  <si>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</si>
  <si>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</si>
  <si>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</si>
  <si>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</si>
  <si>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</si>
  <si>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</si>
  <si>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</si>
  <si>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</si>
  <si>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</si>
  <si>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</si>
  <si>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</si>
  <si>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</si>
  <si>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</si>
  <si>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</si>
  <si>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</si>
  <si>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</si>
  <si>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</si>
  <si>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</si>
  <si>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</si>
  <si>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</si>
  <si>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</si>
  <si>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</si>
  <si>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</si>
  <si>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</si>
  <si>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</si>
  <si>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</si>
  <si>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</si>
  <si>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</si>
  <si>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</si>
  <si>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</si>
  <si>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</si>
  <si>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</si>
  <si>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</si>
  <si>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</si>
  <si>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</si>
  <si>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</si>
  <si>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</si>
  <si>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</si>
  <si>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</si>
  <si>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</si>
  <si>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</si>
  <si>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</si>
  <si>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</si>
  <si>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</si>
  <si>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</si>
  <si>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</si>
  <si>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</si>
  <si>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</si>
  <si>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</si>
  <si>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</si>
  <si>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</si>
  <si>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</si>
  <si>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</si>
  <si>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</si>
  <si>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</si>
  <si>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</si>
  <si>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</si>
  <si>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</si>
  <si>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</si>
  <si>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</si>
  <si>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</si>
  <si>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</si>
  <si>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</si>
  <si>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</si>
  <si>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</si>
  <si>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</si>
  <si>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</si>
  <si>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</si>
  <si>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</si>
  <si>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</si>
  <si>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</si>
  <si>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</si>
  <si>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</si>
  <si>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</si>
  <si>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</si>
  <si>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</si>
  <si>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</si>
  <si>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</si>
  <si>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</si>
  <si>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</si>
  <si>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</si>
  <si>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</si>
  <si>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</si>
  <si>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</si>
  <si>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</si>
  <si>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</si>
  <si>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</si>
  <si>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</si>
  <si>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</si>
  <si>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</si>
  <si>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</si>
  <si>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</si>
  <si>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</si>
  <si>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</si>
  <si>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</si>
  <si>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</si>
  <si>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</si>
  <si>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</si>
  <si>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</si>
  <si>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</si>
  <si>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</si>
  <si>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</si>
  <si>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</si>
  <si>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</si>
  <si>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</si>
  <si>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</si>
  <si>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</si>
  <si>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</si>
  <si>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</si>
  <si>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</si>
  <si>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</si>
  <si>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</si>
  <si>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</si>
  <si>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</si>
  <si>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</si>
  <si>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</si>
  <si>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</si>
  <si>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</si>
  <si>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</si>
  <si>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</si>
  <si>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</si>
  <si>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</si>
  <si>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</si>
  <si>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</si>
  <si>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</si>
  <si>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</si>
  <si>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</si>
  <si>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</si>
  <si>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</si>
  <si>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</si>
  <si>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</si>
  <si>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</si>
  <si>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</si>
  <si>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</si>
  <si>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</si>
  <si>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</si>
  <si>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</si>
  <si>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</si>
  <si>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</si>
  <si>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</si>
  <si>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</si>
  <si>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</si>
  <si>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</si>
  <si>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</si>
  <si>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</si>
  <si>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</si>
  <si>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</si>
  <si>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</si>
  <si>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</si>
  <si>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</si>
  <si>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</si>
  <si>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</si>
  <si>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</si>
  <si>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</si>
  <si>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</si>
  <si>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</si>
  <si>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</si>
  <si>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</si>
  <si>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</si>
  <si>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</si>
  <si>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</si>
  <si>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</si>
  <si>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</si>
  <si>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</si>
  <si>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</si>
  <si>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</si>
  <si>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</si>
  <si>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</si>
  <si>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</si>
  <si>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</si>
  <si>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</si>
  <si>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</si>
  <si>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</si>
  <si>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</si>
  <si>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</si>
  <si>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</si>
  <si>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</si>
  <si>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</si>
  <si>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</si>
  <si>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</si>
  <si>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</si>
  <si>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</si>
  <si>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</si>
  <si>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</si>
  <si>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</si>
  <si>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</si>
  <si>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</si>
  <si>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</si>
  <si>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</si>
  <si>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</si>
  <si>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</si>
  <si>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</si>
  <si>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</si>
  <si>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</si>
  <si>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</si>
  <si>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</si>
  <si>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</si>
  <si>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</si>
  <si>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</si>
  <si>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</si>
  <si>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</si>
  <si>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</si>
  <si>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</si>
  <si>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</si>
  <si>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</si>
  <si>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</si>
  <si>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</si>
  <si>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</si>
  <si>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</si>
  <si>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</si>
  <si>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</si>
  <si>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</si>
  <si>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</si>
  <si>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</si>
  <si>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</si>
  <si>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</si>
  <si>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</si>
  <si>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</si>
  <si>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</si>
  <si>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</si>
  <si>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</si>
  <si>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</si>
  <si>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</si>
  <si>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</si>
  <si>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</si>
  <si>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</si>
  <si>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</si>
  <si>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</si>
  <si>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</si>
  <si>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</si>
  <si>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</si>
  <si>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</si>
  <si>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</si>
  <si>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</si>
  <si>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</si>
  <si>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</si>
  <si>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</si>
  <si>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</si>
  <si>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</si>
  <si>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</si>
  <si>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</si>
  <si>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</si>
  <si>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</si>
  <si>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</si>
  <si>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</si>
  <si>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</si>
  <si>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</si>
  <si>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</si>
  <si>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</si>
  <si>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</si>
  <si>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</si>
  <si>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</si>
  <si>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</si>
  <si>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</si>
  <si>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</si>
  <si>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</si>
  <si>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</si>
  <si>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</si>
  <si>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</si>
  <si>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</si>
  <si>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</si>
  <si>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</si>
  <si>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</si>
  <si>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</si>
  <si>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</si>
  <si>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</si>
  <si>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</si>
  <si>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</si>
  <si>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</si>
  <si>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</si>
  <si>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</si>
  <si>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</si>
  <si>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</si>
  <si>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</si>
  <si>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</si>
  <si>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</si>
  <si>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</si>
  <si>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</si>
  <si>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</si>
  <si>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</si>
  <si>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</si>
  <si>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</si>
  <si>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</si>
  <si>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</si>
  <si>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</si>
  <si>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</si>
  <si>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</si>
  <si>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</si>
  <si>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</si>
  <si>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</si>
  <si>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</si>
  <si>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</si>
  <si>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</si>
  <si>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</si>
  <si>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</si>
  <si>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</si>
  <si>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</si>
  <si>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</si>
  <si>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</si>
  <si>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</si>
  <si>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</si>
  <si>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</si>
  <si>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</si>
  <si>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</si>
  <si>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</si>
  <si>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</si>
  <si>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</si>
  <si>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</si>
  <si>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</si>
  <si>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</si>
  <si>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</si>
  <si>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</si>
  <si>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</si>
  <si>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</si>
  <si>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</si>
  <si>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</si>
  <si>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</si>
  <si>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</si>
  <si>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</si>
  <si>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</si>
  <si>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</si>
  <si>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</si>
  <si>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</si>
  <si>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</si>
  <si>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</si>
  <si>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</si>
  <si>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</si>
  <si>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</si>
  <si>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</si>
  <si>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</si>
  <si>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</si>
  <si>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</si>
  <si>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</si>
  <si>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</si>
  <si>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</si>
  <si>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</si>
  <si>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</si>
  <si>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</si>
  <si>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</si>
  <si>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</si>
  <si>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</si>
  <si>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</si>
  <si>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</si>
  <si>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</si>
  <si>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</si>
  <si>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</si>
  <si>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</si>
  <si>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</si>
  <si>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</si>
  <si>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</si>
  <si>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</si>
  <si>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</si>
  <si>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</si>
  <si>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</si>
  <si>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</si>
  <si>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</si>
  <si>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</si>
  <si>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</si>
  <si>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</si>
  <si>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</si>
  <si>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</si>
  <si>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</si>
  <si>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</si>
  <si>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</si>
  <si>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</si>
  <si>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</si>
  <si>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</si>
  <si>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</si>
  <si>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</si>
  <si>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</si>
  <si>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</si>
  <si>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</si>
  <si>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</si>
  <si>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</si>
  <si>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</si>
  <si>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</si>
  <si>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</si>
  <si>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</si>
  <si>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</si>
  <si>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</si>
  <si>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</si>
  <si>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</si>
  <si>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</si>
  <si>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</si>
  <si>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</si>
  <si>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</si>
  <si>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</si>
  <si>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</si>
  <si>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</si>
  <si>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</si>
  <si>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</si>
  <si>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</si>
  <si>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</si>
  <si>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</si>
  <si>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</si>
  <si>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</si>
  <si>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</si>
  <si>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</si>
  <si>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</si>
  <si>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</si>
  <si>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</si>
  <si>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</si>
  <si>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</si>
  <si>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</si>
  <si>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</si>
  <si>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</si>
  <si>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</si>
  <si>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</si>
  <si>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</si>
  <si>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</si>
  <si>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</si>
  <si>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</si>
  <si>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</si>
  <si>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</si>
  <si>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</si>
  <si>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</si>
  <si>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</si>
  <si>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</si>
  <si>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</si>
  <si>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</si>
  <si>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</si>
  <si>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</si>
  <si>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</si>
  <si>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</si>
  <si>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</si>
  <si>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</si>
  <si>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</si>
  <si>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</si>
  <si>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</si>
  <si>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</si>
  <si>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</si>
  <si>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</si>
  <si>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</si>
  <si>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</si>
  <si>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</si>
  <si>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</si>
  <si>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</si>
  <si>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</si>
  <si>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</si>
  <si>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</si>
  <si>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</si>
  <si>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</si>
  <si>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</si>
  <si>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</si>
  <si>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</si>
  <si>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</si>
  <si>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</si>
  <si>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</si>
  <si>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</si>
  <si>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</si>
  <si>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</si>
  <si>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</si>
  <si>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</si>
  <si>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</si>
  <si>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</si>
  <si>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</si>
  <si>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</si>
  <si>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</si>
  <si>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</si>
  <si>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</si>
  <si>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</si>
  <si>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</si>
  <si>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</si>
  <si>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</si>
  <si>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</si>
  <si>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</si>
  <si>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</si>
  <si>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</si>
  <si>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</si>
  <si>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</si>
  <si>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</si>
  <si>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</si>
  <si>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</si>
  <si>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</si>
  <si>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</si>
  <si>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</si>
  <si>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</si>
  <si>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</si>
  <si>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</si>
  <si>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</si>
  <si>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</si>
  <si>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</si>
  <si>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</si>
  <si>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</si>
  <si>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</si>
  <si>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</si>
  <si>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</si>
  <si>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</si>
  <si>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</si>
  <si>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</si>
  <si>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</si>
  <si>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</si>
  <si>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</si>
  <si>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</si>
  <si>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</si>
  <si>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</si>
  <si>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</si>
  <si>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</si>
  <si>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</si>
  <si>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</si>
  <si>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</si>
  <si>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</si>
  <si>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</si>
  <si>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</si>
  <si>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</si>
  <si>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</si>
  <si>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</si>
  <si>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</si>
  <si>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</si>
  <si>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</si>
  <si>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</si>
  <si>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</si>
  <si>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</si>
  <si>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</si>
  <si>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</si>
  <si>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</si>
  <si>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</si>
  <si>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</si>
  <si>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</si>
  <si>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</si>
  <si>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</si>
  <si>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</si>
  <si>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</si>
  <si>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</si>
  <si>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</si>
  <si>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</si>
  <si>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</si>
  <si>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</si>
  <si>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</si>
  <si>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</si>
  <si>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</si>
  <si>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</si>
  <si>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</si>
  <si>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</si>
  <si>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</si>
  <si>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</si>
  <si>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</si>
  <si>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</si>
  <si>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</si>
  <si>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</si>
  <si>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</si>
  <si>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</si>
  <si>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</si>
  <si>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</si>
  <si>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</si>
  <si>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</si>
  <si>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</si>
  <si>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</si>
  <si>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</si>
  <si>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</si>
  <si>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</si>
  <si>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</si>
  <si>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</si>
  <si>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</si>
  <si>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</si>
  <si>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</si>
  <si>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</si>
  <si>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</si>
  <si>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</si>
  <si>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</si>
  <si>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</si>
  <si>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</si>
  <si>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</si>
  <si>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</si>
  <si>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</si>
  <si>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</si>
  <si>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</si>
  <si>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</si>
  <si>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</si>
  <si>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</si>
  <si>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</si>
  <si>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</si>
  <si>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</si>
  <si>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</si>
  <si>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</si>
  <si>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</si>
  <si>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</si>
  <si>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</si>
  <si>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</si>
  <si>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</si>
  <si>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</si>
  <si>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</si>
  <si>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</si>
  <si>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</si>
  <si>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</si>
  <si>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</si>
  <si>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</si>
  <si>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</si>
  <si>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</si>
  <si>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</si>
  <si>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</si>
  <si>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</si>
  <si>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</si>
  <si>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</si>
  <si>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</si>
  <si>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</si>
  <si>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</si>
  <si>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</si>
  <si>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</si>
  <si>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</si>
  <si>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</si>
  <si>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</si>
  <si>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</si>
  <si>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</si>
  <si>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</si>
  <si>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</si>
  <si>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</si>
  <si>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</si>
  <si>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</si>
  <si>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</si>
  <si>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</si>
  <si>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</si>
  <si>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</si>
  <si>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</si>
  <si>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</si>
  <si>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</si>
  <si>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</si>
  <si>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</si>
  <si>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</si>
  <si>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</si>
  <si>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</si>
  <si>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</si>
  <si>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</si>
  <si>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</si>
  <si>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</si>
  <si>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</si>
  <si>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</si>
  <si>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</si>
  <si>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</si>
  <si>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</si>
  <si>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</si>
  <si>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</si>
  <si>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</si>
  <si>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</si>
  <si>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</si>
  <si>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</si>
  <si>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</si>
  <si>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</si>
  <si>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</si>
  <si>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</si>
  <si>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</si>
  <si>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</si>
  <si>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</si>
  <si>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</si>
  <si>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</si>
  <si>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</si>
  <si>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</si>
  <si>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</si>
  <si>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</si>
  <si>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</si>
  <si>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</si>
  <si>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</si>
  <si>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</si>
  <si>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</si>
  <si>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</si>
  <si>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</si>
  <si>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</si>
  <si>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</si>
  <si>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</si>
  <si>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</si>
  <si>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</si>
  <si>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</si>
  <si>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</si>
  <si>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</si>
  <si>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</si>
  <si>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</si>
  <si>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</si>
  <si>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</si>
  <si>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</si>
  <si>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</si>
  <si>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</si>
  <si>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</si>
  <si>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</si>
  <si>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</si>
  <si>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</si>
  <si>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</si>
  <si>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</si>
  <si>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</si>
  <si>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</si>
  <si>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</si>
  <si>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</si>
  <si>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</si>
  <si>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</si>
  <si>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</si>
  <si>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</si>
  <si>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</si>
  <si>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</si>
  <si>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</si>
  <si>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</si>
  <si>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</si>
  <si>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</si>
  <si>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</si>
  <si>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</si>
  <si>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</si>
  <si>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</si>
  <si>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</si>
  <si>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</si>
  <si>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</si>
  <si>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</si>
  <si>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</si>
  <si>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</si>
  <si>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</si>
  <si>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</si>
  <si>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</si>
  <si>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</si>
  <si>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</si>
  <si>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</si>
  <si>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</si>
  <si>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</si>
  <si>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</si>
  <si>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</si>
  <si>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</si>
  <si>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</si>
  <si>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</si>
  <si>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</si>
  <si>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</si>
  <si>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</si>
  <si>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</si>
  <si>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</si>
  <si>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</si>
  <si>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</si>
  <si>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</si>
  <si>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</si>
  <si>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</si>
  <si>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</si>
  <si>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</si>
  <si>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</si>
  <si>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</si>
  <si>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</si>
  <si>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</si>
  <si>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</si>
  <si>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</si>
  <si>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</si>
  <si>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</si>
  <si>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</si>
  <si>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</si>
  <si>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</si>
  <si>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</si>
  <si>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</si>
  <si>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</si>
  <si>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</si>
  <si>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</si>
  <si>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</si>
  <si>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</si>
  <si>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</si>
  <si>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</si>
  <si>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</si>
  <si>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</si>
  <si>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</si>
  <si>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</si>
  <si>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</si>
  <si>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</si>
  <si>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</si>
  <si>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</si>
  <si>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</si>
  <si>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</si>
  <si>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</si>
  <si>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</si>
  <si>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</si>
  <si>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</si>
  <si>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</si>
  <si>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</si>
  <si>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</si>
  <si>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</si>
  <si>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</si>
  <si>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</si>
  <si>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</si>
  <si>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</si>
  <si>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</si>
  <si>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</si>
  <si>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</si>
  <si>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</si>
  <si>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</si>
  <si>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</si>
  <si>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</si>
  <si>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</si>
  <si>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</si>
  <si>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</si>
  <si>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</si>
  <si>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</si>
  <si>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</si>
  <si>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</si>
  <si>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</si>
  <si>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</si>
  <si>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</si>
  <si>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</si>
  <si>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</si>
  <si>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</si>
  <si>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</si>
  <si>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</si>
  <si>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</si>
  <si>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</si>
  <si>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</si>
  <si>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</si>
  <si>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</si>
  <si>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</si>
  <si>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</si>
  <si>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</si>
  <si>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</si>
  <si>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</si>
  <si>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</si>
  <si>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</si>
  <si>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</si>
  <si>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</si>
  <si>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</si>
  <si>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</si>
  <si>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</si>
  <si>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</si>
  <si>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</si>
  <si>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</si>
  <si>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</si>
  <si>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</si>
  <si>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</si>
  <si>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</si>
  <si>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</si>
  <si>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</si>
  <si>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</si>
  <si>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</si>
  <si>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</si>
  <si>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</si>
  <si>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</si>
  <si>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</si>
  <si>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</si>
  <si>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</si>
  <si>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</si>
  <si>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</si>
  <si>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</si>
  <si>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</si>
  <si>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</si>
  <si>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</si>
  <si>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</si>
  <si>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</si>
  <si>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</si>
  <si>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</si>
  <si>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</si>
  <si>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</si>
  <si>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</si>
  <si>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</si>
  <si>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</si>
  <si>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</si>
  <si>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</si>
  <si>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</si>
  <si>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</si>
  <si>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</si>
  <si>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</si>
  <si>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</si>
  <si>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</si>
  <si>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</si>
  <si>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</si>
  <si>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</si>
  <si>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</si>
  <si>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</si>
  <si>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</si>
  <si>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</si>
  <si>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</si>
  <si>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</si>
  <si>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</si>
  <si>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</si>
  <si>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</si>
  <si>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</si>
  <si>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</si>
  <si>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</si>
  <si>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</si>
  <si>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</si>
  <si>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</si>
  <si>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</si>
  <si>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</si>
  <si>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</si>
  <si>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</si>
  <si>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</si>
  <si>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</si>
  <si>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</si>
  <si>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</si>
  <si>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</si>
  <si>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</si>
  <si>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</si>
  <si>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</si>
  <si>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</si>
  <si>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</si>
  <si>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</si>
  <si>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</si>
  <si>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</si>
  <si>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</si>
  <si>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</si>
  <si>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</si>
  <si>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</si>
  <si>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</si>
  <si>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</si>
  <si>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</si>
  <si>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</si>
  <si>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</si>
  <si>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</si>
  <si>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</si>
  <si>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</si>
  <si>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</si>
  <si>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</si>
  <si>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</si>
  <si>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</si>
  <si>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</si>
  <si>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</si>
  <si>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</si>
  <si>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</si>
  <si>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</si>
  <si>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</si>
  <si>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</si>
  <si>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</si>
  <si>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</si>
  <si>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</si>
  <si>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</si>
  <si>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</si>
  <si>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</si>
  <si>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</si>
  <si>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</si>
  <si>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</si>
  <si>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</si>
  <si>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</si>
  <si>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</si>
  <si>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</si>
  <si>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</si>
  <si>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</si>
  <si>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</si>
  <si>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</si>
  <si>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</si>
  <si>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</si>
  <si>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</si>
  <si>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</si>
  <si>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</si>
  <si>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</si>
  <si>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</si>
  <si>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</si>
  <si>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</si>
  <si>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</si>
  <si>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</si>
  <si>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</si>
  <si>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</si>
  <si>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</si>
  <si>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</si>
  <si>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</si>
  <si>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</si>
  <si>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</si>
  <si>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</si>
  <si>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</si>
  <si>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</si>
  <si>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</si>
  <si>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</si>
  <si>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</si>
  <si>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</si>
  <si>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</si>
  <si>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</si>
  <si>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</si>
  <si>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</si>
  <si>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</si>
  <si>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</si>
  <si>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</si>
  <si>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</si>
  <si>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</si>
  <si>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</si>
  <si>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</si>
  <si>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</si>
  <si>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</si>
  <si>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</si>
  <si>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</si>
  <si>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</si>
  <si>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</si>
  <si>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</si>
  <si>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</si>
  <si>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</si>
  <si>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</si>
  <si>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</si>
  <si>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</si>
  <si>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</si>
  <si>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</si>
  <si>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</si>
  <si>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</si>
  <si>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</si>
  <si>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</si>
  <si>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</si>
  <si>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</si>
  <si>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</si>
  <si>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</si>
  <si>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</si>
  <si>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</si>
  <si>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</si>
  <si>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</si>
  <si>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</si>
  <si>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</si>
  <si>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</si>
  <si>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</si>
  <si>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</si>
  <si>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</si>
  <si>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</si>
  <si>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</si>
  <si>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</si>
  <si>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</si>
  <si>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</si>
  <si>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</si>
  <si>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</si>
  <si>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</si>
  <si>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</si>
  <si>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</si>
  <si>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</si>
  <si>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</si>
  <si>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</si>
  <si>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</si>
  <si>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</si>
  <si>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</si>
  <si>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</si>
  <si>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</si>
  <si>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</si>
  <si>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</si>
  <si>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</si>
  <si>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</si>
  <si>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</si>
  <si>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</si>
  <si>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</si>
  <si>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</si>
  <si>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</si>
  <si>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</si>
  <si>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</si>
  <si>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</si>
  <si>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</si>
  <si>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</si>
  <si>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</si>
  <si>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</si>
  <si>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</si>
  <si>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</si>
  <si>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</si>
  <si>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</si>
  <si>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</si>
  <si>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</si>
  <si>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</si>
  <si>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</si>
  <si>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</si>
  <si>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</si>
  <si>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</si>
  <si>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</si>
  <si>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</si>
  <si>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</si>
  <si>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</si>
  <si>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</si>
  <si>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</si>
  <si>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</si>
  <si>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</si>
  <si>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</si>
  <si>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</si>
  <si>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</si>
  <si>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</si>
  <si>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</si>
  <si>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</si>
  <si>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</si>
  <si>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</si>
  <si>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</si>
  <si>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</si>
  <si>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</si>
  <si>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</si>
  <si>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</si>
  <si>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</si>
  <si>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</si>
  <si>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</si>
  <si>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</si>
  <si>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</si>
  <si>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</si>
  <si>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</si>
  <si>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</si>
  <si>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</si>
  <si>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</si>
  <si>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</si>
  <si>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</si>
  <si>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</si>
  <si>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</si>
  <si>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</si>
  <si>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</si>
  <si>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</si>
  <si>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</si>
  <si>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</si>
  <si>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</si>
  <si>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</si>
  <si>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</si>
  <si>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</si>
  <si>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</si>
  <si>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</si>
  <si>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</si>
  <si>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</si>
  <si>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</si>
  <si>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</si>
  <si>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</si>
  <si>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</si>
  <si>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</si>
  <si>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</si>
  <si>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</si>
  <si>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</si>
  <si>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</si>
  <si>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</si>
  <si>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</si>
  <si>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</si>
  <si>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</si>
  <si>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</si>
  <si>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</si>
  <si>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</si>
  <si>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</si>
  <si>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</si>
  <si>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</si>
  <si>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</si>
  <si>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</si>
  <si>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</si>
  <si>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</si>
  <si>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</si>
  <si>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</si>
  <si>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</si>
  <si>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</si>
  <si>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</si>
  <si>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</si>
  <si>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</si>
  <si>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</si>
  <si>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</si>
  <si>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</si>
  <si>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</si>
  <si>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</si>
  <si>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</si>
  <si>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</si>
  <si>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</si>
  <si>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</si>
  <si>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</si>
  <si>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</si>
  <si>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</si>
  <si>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</si>
  <si>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</si>
  <si>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</si>
  <si>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</si>
  <si>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</si>
  <si>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</si>
  <si>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</si>
  <si>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</si>
  <si>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</si>
  <si>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</si>
  <si>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</si>
  <si>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</si>
  <si>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</si>
  <si>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</si>
  <si>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</si>
  <si>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</si>
  <si>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</si>
  <si>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</si>
  <si>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</si>
  <si>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</si>
  <si>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</si>
  <si>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</si>
  <si>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</si>
  <si>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</si>
  <si>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</si>
  <si>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</si>
  <si>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</si>
  <si>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</si>
  <si>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</si>
  <si>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</si>
  <si>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</si>
  <si>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</si>
  <si>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</si>
  <si>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</si>
  <si>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</si>
  <si>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</si>
  <si>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</si>
  <si>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</si>
  <si>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</si>
  <si>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</si>
  <si>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</si>
  <si>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</si>
  <si>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</si>
  <si>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</si>
  <si>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</si>
  <si>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</si>
  <si>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</si>
  <si>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</si>
  <si>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</si>
  <si>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</si>
  <si>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</si>
  <si>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</si>
  <si>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</si>
  <si>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</si>
  <si>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</si>
  <si>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</si>
  <si>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</si>
  <si>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</si>
  <si>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</si>
  <si>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</si>
  <si>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</si>
  <si>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</si>
  <si>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</si>
  <si>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</si>
  <si>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</si>
  <si>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</si>
  <si>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</si>
  <si>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</si>
  <si>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</si>
  <si>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</si>
  <si>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</si>
  <si>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</si>
  <si>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</si>
  <si>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</si>
  <si>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</si>
  <si>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</si>
  <si>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</si>
  <si>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</si>
  <si>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</si>
  <si>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</si>
  <si>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</si>
  <si>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</si>
  <si>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</si>
  <si>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</si>
  <si>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</si>
  <si>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</si>
  <si>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</si>
  <si>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</si>
  <si>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</si>
  <si>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</si>
  <si>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</si>
  <si>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</si>
  <si>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</si>
  <si>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</si>
  <si>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</si>
  <si>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</si>
  <si>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</si>
  <si>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</si>
  <si>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</si>
  <si>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</si>
  <si>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</si>
  <si>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</si>
  <si>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</si>
  <si>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</si>
  <si>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</si>
  <si>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</si>
  <si>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</si>
  <si>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</si>
  <si>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</si>
  <si>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</si>
  <si>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</si>
  <si>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</si>
  <si>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</si>
  <si>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</si>
  <si>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</si>
  <si>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</si>
  <si>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</si>
  <si>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</si>
  <si>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</si>
  <si>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</si>
  <si>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</si>
  <si>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</si>
  <si>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</si>
  <si>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</si>
  <si>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</si>
  <si>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</si>
  <si>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</si>
  <si>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</si>
  <si>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</si>
  <si>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</si>
  <si>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</si>
  <si>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</si>
  <si>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</si>
  <si>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</si>
  <si>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</si>
  <si>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</si>
  <si>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</si>
  <si>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</si>
  <si>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</si>
  <si>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</si>
  <si>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</si>
  <si>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</si>
  <si>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</si>
  <si>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</si>
  <si>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</si>
  <si>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</si>
  <si>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</si>
  <si>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</si>
  <si>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</si>
  <si>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</si>
  <si>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</si>
  <si>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</si>
  <si>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</si>
  <si>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</si>
  <si>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</si>
  <si>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</si>
  <si>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</si>
  <si>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</si>
  <si>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</si>
  <si>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</si>
  <si>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</si>
  <si>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</si>
  <si>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</si>
  <si>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</si>
  <si>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</si>
  <si>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</si>
  <si>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</si>
  <si>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</si>
  <si>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</si>
  <si>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</si>
  <si>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</si>
  <si>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</si>
  <si>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</si>
  <si>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</si>
  <si>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</si>
  <si>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</si>
  <si>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</si>
  <si>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</si>
  <si>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</si>
  <si>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</si>
  <si>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</si>
  <si>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</si>
  <si>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</si>
  <si>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</si>
  <si>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</si>
  <si>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</si>
  <si>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</si>
  <si>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</si>
  <si>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</si>
  <si>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</si>
  <si>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</si>
  <si>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</si>
  <si>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</si>
  <si>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</si>
  <si>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</si>
  <si>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</si>
  <si>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</si>
  <si>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</si>
  <si>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</si>
  <si>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</si>
  <si>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</si>
  <si>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</si>
  <si>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</si>
  <si>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</si>
  <si>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</si>
  <si>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</si>
  <si>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</si>
  <si>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</si>
  <si>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</si>
  <si>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</si>
  <si>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</si>
  <si>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</si>
  <si>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</si>
  <si>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</si>
  <si>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</si>
  <si>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</si>
  <si>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</si>
  <si>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</si>
  <si>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</si>
  <si>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</si>
  <si>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</si>
  <si>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</si>
  <si>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</si>
  <si>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</si>
  <si>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</si>
  <si>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</si>
  <si>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</si>
  <si>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</si>
  <si>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</si>
  <si>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</si>
  <si>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</si>
  <si>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</si>
  <si>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</si>
  <si>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</si>
  <si>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</si>
  <si>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</si>
  <si>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</si>
  <si>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</si>
  <si>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</si>
  <si>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</si>
  <si>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</si>
  <si>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</si>
  <si>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</si>
  <si>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</si>
  <si>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</si>
  <si>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</si>
  <si>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</si>
  <si>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</si>
  <si>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</si>
  <si>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</si>
  <si>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</si>
  <si>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</si>
  <si>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</si>
  <si>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</si>
  <si>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</si>
  <si>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</si>
  <si>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</si>
  <si>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</si>
  <si>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</si>
  <si>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</si>
  <si>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</si>
  <si>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</si>
  <si>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</si>
  <si>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</si>
  <si>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</si>
  <si>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</si>
  <si>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</si>
  <si>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</si>
  <si>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</si>
  <si>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</si>
  <si>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</si>
  <si>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</si>
  <si>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</si>
  <si>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</si>
  <si>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</si>
  <si>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</si>
  <si>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</si>
  <si>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</si>
  <si>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</si>
  <si>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</si>
  <si>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</si>
  <si>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</si>
  <si>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</si>
  <si>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</si>
  <si>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</si>
  <si>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</si>
  <si>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</si>
  <si>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</si>
  <si>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</si>
  <si>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</si>
  <si>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</si>
  <si>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</si>
  <si>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</si>
  <si>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</si>
  <si>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</si>
  <si>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</si>
  <si>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</si>
  <si>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</si>
  <si>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</si>
  <si>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</si>
  <si>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</si>
  <si>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</si>
  <si>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</si>
  <si>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</si>
  <si>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</si>
  <si>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</si>
  <si>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</si>
  <si>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</si>
  <si>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</si>
  <si>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</si>
  <si>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</si>
  <si>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</si>
  <si>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</si>
  <si>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</si>
  <si>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</si>
  <si>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</si>
  <si>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</si>
  <si>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</si>
  <si>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</si>
  <si>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</si>
  <si>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</si>
  <si>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</si>
  <si>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</si>
  <si>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</si>
  <si>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</si>
  <si>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</si>
  <si>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</si>
  <si>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</si>
  <si>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</si>
  <si>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</si>
  <si>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</si>
  <si>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</si>
  <si>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</si>
  <si>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</si>
  <si>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</si>
  <si>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</si>
  <si>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</si>
  <si>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</si>
  <si>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</si>
  <si>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</si>
  <si>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</si>
  <si>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</si>
  <si>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</si>
  <si>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</si>
  <si>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</si>
  <si>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</si>
  <si>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</si>
  <si>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</si>
  <si>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</si>
  <si>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</si>
  <si>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</si>
  <si>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</si>
  <si>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</si>
  <si>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</si>
  <si>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</si>
  <si>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</si>
  <si>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</si>
  <si>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</si>
  <si>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</si>
  <si>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</si>
  <si>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</si>
  <si>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</si>
  <si>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</si>
  <si>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</si>
  <si>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</si>
  <si>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</si>
  <si>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</si>
  <si>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</si>
  <si>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</si>
  <si>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</si>
  <si>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</si>
  <si>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</si>
  <si>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</si>
  <si>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</si>
  <si>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</si>
  <si>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</si>
  <si>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</si>
  <si>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</si>
  <si>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</si>
  <si>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</si>
  <si>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</si>
  <si>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</si>
  <si>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</si>
  <si>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</si>
  <si>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</si>
  <si>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</si>
  <si>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</si>
  <si>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</si>
  <si>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</si>
  <si>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</si>
  <si>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</si>
  <si>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</si>
  <si>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</si>
  <si>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</si>
  <si>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</si>
  <si>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</si>
  <si>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</si>
  <si>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</si>
  <si>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</si>
  <si>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</si>
  <si>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</si>
  <si>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</si>
  <si>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</si>
  <si>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</si>
  <si>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</si>
  <si>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</si>
  <si>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</si>
  <si>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</si>
  <si>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</si>
  <si>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</si>
  <si>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</si>
  <si>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</si>
  <si>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</si>
  <si>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</si>
  <si>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</si>
  <si>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</si>
  <si>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</si>
  <si>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</si>
  <si>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</si>
  <si>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</si>
  <si>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</si>
  <si>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</si>
  <si>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</si>
  <si>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</si>
  <si>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</si>
  <si>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</si>
  <si>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</si>
  <si>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</si>
  <si>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</si>
  <si>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</si>
  <si>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</si>
  <si>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</si>
  <si>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</si>
  <si>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</si>
  <si>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</si>
  <si>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</si>
  <si>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</si>
  <si>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</si>
  <si>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</si>
  <si>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</si>
  <si>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</si>
  <si>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</si>
  <si>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</si>
  <si>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</si>
  <si>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</si>
  <si>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</si>
  <si>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</si>
  <si>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</si>
  <si>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</si>
  <si>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</si>
  <si>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</si>
  <si>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</si>
  <si>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</si>
  <si>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</si>
  <si>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</si>
  <si>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</si>
  <si>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</si>
  <si>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</si>
  <si>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</si>
  <si>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</si>
  <si>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</si>
  <si>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</si>
  <si>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</si>
  <si>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</si>
  <si>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</si>
  <si>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</si>
  <si>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</si>
  <si>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</si>
  <si>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</si>
  <si>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</si>
  <si>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</si>
  <si>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</si>
  <si>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</si>
  <si>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</si>
  <si>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</si>
  <si>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</si>
  <si>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</si>
  <si>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</si>
  <si>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</si>
  <si>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</si>
  <si>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</si>
  <si>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</si>
  <si>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</si>
  <si>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</si>
  <si>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</si>
  <si>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</si>
  <si>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</si>
  <si>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</si>
  <si>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</si>
  <si>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</si>
  <si>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</si>
  <si>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</si>
  <si>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</si>
  <si>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</si>
  <si>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</si>
  <si>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</si>
  <si>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</si>
  <si>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</si>
  <si>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</si>
  <si>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</si>
  <si>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</si>
  <si>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</si>
  <si>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</si>
  <si>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</si>
  <si>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</si>
  <si>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</si>
  <si>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</si>
  <si>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</si>
  <si>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</si>
  <si>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</si>
  <si>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</si>
  <si>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</si>
  <si>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</si>
  <si>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</si>
  <si>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</si>
  <si>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</si>
  <si>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</si>
  <si>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</si>
  <si>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</si>
  <si>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</si>
  <si>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</si>
  <si>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</si>
  <si>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</si>
  <si>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</si>
  <si>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</si>
  <si>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</si>
  <si>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</si>
  <si>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</si>
  <si>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</si>
  <si>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</si>
  <si>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</si>
  <si>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</si>
  <si>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</si>
  <si>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</si>
  <si>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</si>
  <si>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</si>
  <si>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</si>
  <si>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</si>
  <si>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</si>
  <si>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</si>
  <si>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</si>
  <si>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</si>
  <si>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</si>
  <si>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</si>
  <si>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</si>
  <si>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</si>
  <si>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</si>
  <si>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</si>
  <si>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</si>
  <si>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</si>
  <si>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</si>
  <si>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</si>
  <si>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</si>
  <si>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</si>
  <si>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</si>
  <si>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</si>
  <si>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</si>
  <si>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</si>
  <si>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</si>
  <si>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</si>
  <si>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</si>
  <si>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</si>
  <si>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</si>
  <si>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</si>
  <si>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</si>
  <si>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</si>
  <si>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</si>
  <si>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</si>
  <si>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</si>
  <si>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</si>
  <si>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</si>
  <si>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</si>
  <si>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</si>
  <si>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</si>
  <si>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</si>
  <si>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</si>
  <si>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</si>
  <si>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</si>
  <si>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</si>
  <si>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</si>
  <si>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</si>
  <si>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</si>
  <si>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</si>
  <si>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</si>
  <si>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</si>
  <si>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</si>
  <si>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</si>
  <si>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</si>
  <si>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</si>
  <si>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</si>
  <si>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</si>
  <si>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</si>
  <si>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</si>
  <si>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</si>
  <si>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</si>
  <si>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</si>
  <si>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</si>
  <si>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</si>
  <si>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</si>
  <si>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</si>
  <si>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</si>
  <si>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</si>
  <si>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</si>
  <si>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</si>
  <si>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</si>
  <si>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</si>
  <si>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</si>
  <si>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</si>
  <si>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</si>
  <si>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</si>
  <si>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</si>
  <si>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</si>
  <si>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</si>
  <si>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</si>
  <si>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</si>
  <si>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</si>
  <si>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</si>
  <si>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</si>
  <si>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</si>
  <si>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</si>
  <si>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</si>
  <si>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</si>
  <si>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</si>
  <si>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</si>
  <si>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</si>
  <si>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</si>
  <si>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</si>
  <si>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</si>
  <si>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</si>
  <si>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</si>
  <si>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</si>
  <si>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</si>
  <si>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</si>
  <si>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</si>
  <si>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</si>
  <si>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</si>
  <si>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</si>
  <si>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</si>
  <si>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</si>
  <si>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</si>
  <si>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</si>
  <si>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</si>
  <si>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</si>
  <si>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</si>
  <si>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</si>
  <si>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</si>
  <si>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</si>
  <si>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</si>
  <si>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</si>
  <si>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</si>
  <si>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</si>
  <si>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</si>
  <si>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</si>
  <si>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</si>
  <si>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</si>
  <si>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</si>
  <si>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</si>
  <si>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</si>
  <si>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</si>
  <si>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</si>
  <si>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</si>
  <si>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</si>
  <si>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</si>
  <si>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</si>
  <si>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</si>
  <si>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</si>
  <si>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</si>
  <si>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</si>
  <si>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</si>
  <si>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</si>
  <si>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</si>
  <si>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</si>
  <si>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</si>
  <si>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</si>
  <si>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</si>
  <si>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</si>
  <si>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</si>
  <si>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</si>
  <si>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</si>
  <si>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</si>
  <si>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</si>
  <si>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</si>
  <si>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</si>
  <si>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</si>
  <si>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</si>
  <si>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</si>
  <si>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</si>
  <si>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</si>
  <si>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</si>
  <si>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</si>
  <si>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</si>
  <si>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</si>
  <si>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</si>
  <si>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</si>
  <si>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</si>
  <si>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</si>
  <si>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</si>
  <si>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</si>
  <si>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</si>
  <si>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</si>
  <si>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</si>
  <si>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</si>
  <si>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</si>
  <si>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</si>
  <si>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</si>
  <si>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</si>
  <si>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</si>
  <si>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</si>
  <si>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</si>
  <si>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</si>
  <si>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</si>
  <si>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</si>
  <si>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</si>
  <si>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</si>
  <si>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</si>
  <si>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</si>
  <si>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</si>
  <si>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</si>
  <si>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</si>
  <si>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</si>
  <si>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</si>
  <si>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</si>
  <si>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</si>
  <si>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</si>
  <si>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</si>
  <si>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</si>
  <si>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</si>
  <si>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</si>
  <si>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</si>
  <si>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</si>
  <si>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</si>
  <si>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</si>
  <si>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</si>
  <si>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</si>
  <si>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</si>
  <si>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</si>
  <si>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</si>
  <si>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</si>
  <si>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</si>
  <si>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</si>
  <si>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</si>
  <si>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</si>
  <si>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</si>
  <si>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</si>
  <si>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</si>
  <si>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</si>
  <si>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</si>
  <si>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</si>
  <si>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</si>
  <si>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</si>
  <si>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</si>
  <si>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</si>
  <si>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</si>
  <si>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</si>
  <si>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</si>
  <si>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</si>
  <si>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</si>
  <si>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</si>
  <si>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</si>
  <si>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</si>
  <si>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</si>
  <si>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</si>
  <si>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</si>
  <si>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</si>
  <si>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</si>
  <si>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</si>
  <si>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</si>
  <si>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</si>
  <si>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</si>
  <si>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</si>
  <si>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</si>
  <si>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</si>
  <si>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</si>
  <si>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</si>
  <si>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</si>
  <si>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</si>
  <si>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</si>
  <si>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</si>
  <si>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</si>
  <si>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</si>
  <si>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</si>
  <si>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</si>
  <si>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</si>
  <si>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</si>
  <si>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</si>
  <si>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</si>
  <si>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</si>
  <si>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</si>
  <si>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</si>
  <si>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</si>
  <si>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</si>
  <si>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</si>
  <si>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</si>
  <si>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</si>
  <si>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</si>
  <si>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</si>
  <si>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</si>
  <si>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</si>
  <si>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</si>
  <si>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</si>
  <si>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</si>
  <si>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</si>
  <si>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</si>
  <si>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</si>
  <si>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</si>
  <si>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</si>
  <si>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</si>
  <si>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</si>
  <si>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</si>
  <si>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</si>
  <si>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</si>
  <si>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</si>
  <si>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</si>
  <si>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</si>
  <si>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</si>
  <si>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</si>
  <si>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</si>
  <si>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</si>
  <si>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</si>
  <si>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</si>
  <si>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</si>
  <si>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</si>
  <si>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</si>
  <si>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</si>
  <si>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</si>
  <si>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</si>
  <si>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</si>
  <si>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</si>
  <si>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</si>
  <si>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</si>
  <si>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</si>
  <si>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</si>
  <si>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</si>
  <si>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</si>
  <si>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</si>
  <si>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</si>
  <si>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</si>
  <si>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</si>
  <si>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</si>
  <si>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</si>
  <si>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</si>
  <si>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</si>
  <si>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</si>
  <si>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</si>
  <si>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</si>
  <si>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</si>
  <si>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</si>
  <si>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</si>
  <si>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</si>
  <si>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</si>
  <si>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</si>
  <si>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</si>
  <si>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</si>
  <si>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</si>
  <si>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</si>
  <si>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</si>
  <si>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</si>
  <si>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</si>
  <si>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</si>
  <si>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</si>
  <si>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</si>
  <si>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</si>
  <si>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</si>
  <si>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</si>
  <si>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</si>
  <si>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</si>
  <si>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</si>
  <si>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</si>
  <si>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</si>
  <si>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</si>
  <si>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</si>
  <si>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</si>
  <si>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</si>
  <si>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</si>
  <si>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</si>
  <si>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</si>
  <si>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</si>
  <si>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</si>
  <si>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</si>
  <si>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</si>
  <si>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</si>
  <si>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</si>
  <si>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</si>
  <si>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</si>
  <si>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</si>
  <si>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</si>
  <si>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</si>
  <si>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</si>
  <si>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</si>
  <si>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</si>
  <si>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</si>
  <si>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</si>
  <si>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</si>
  <si>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</si>
  <si>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</si>
  <si>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</si>
  <si>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</si>
  <si>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</si>
  <si>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</si>
  <si>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</si>
  <si>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</si>
  <si>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</si>
  <si>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</si>
  <si>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</si>
  <si>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</si>
  <si>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</si>
  <si>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</si>
  <si>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</si>
  <si>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</si>
  <si>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</si>
  <si>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</si>
  <si>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</si>
  <si>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</si>
  <si>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</si>
  <si>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</si>
  <si>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</si>
  <si>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</si>
  <si>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</si>
  <si>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</si>
  <si>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</si>
  <si>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</si>
  <si>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</si>
  <si>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</si>
  <si>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</si>
  <si>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</si>
  <si>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</si>
  <si>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</si>
  <si>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</si>
  <si>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</si>
  <si>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</si>
  <si>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</si>
  <si>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</si>
  <si>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</si>
  <si>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</si>
  <si>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</si>
  <si>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</si>
  <si>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</si>
  <si>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</si>
  <si>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</si>
  <si>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</si>
  <si>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</si>
  <si>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</si>
  <si>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</si>
  <si>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</si>
  <si>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</si>
  <si>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</si>
  <si>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</si>
  <si>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</si>
  <si>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</si>
  <si>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</si>
  <si>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</si>
  <si>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</si>
  <si>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</si>
  <si>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</si>
  <si>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</si>
  <si>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</si>
  <si>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</si>
  <si>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</si>
  <si>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</si>
  <si>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</si>
  <si>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</si>
  <si>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</si>
  <si>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</si>
  <si>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</si>
  <si>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</si>
  <si>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</si>
  <si>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</si>
  <si>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</si>
  <si>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</si>
  <si>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</si>
  <si>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</si>
  <si>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</si>
  <si>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</si>
  <si>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</si>
  <si>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</si>
  <si>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</si>
  <si>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</si>
  <si>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</si>
  <si>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</si>
  <si>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</si>
  <si>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</si>
  <si>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</si>
  <si>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</si>
  <si>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</si>
  <si>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</si>
  <si>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</si>
  <si>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</si>
  <si>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</si>
  <si>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</si>
  <si>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</si>
  <si>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</si>
  <si>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</si>
  <si>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</si>
  <si>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</si>
  <si>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</si>
  <si>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</si>
  <si>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</si>
  <si>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</si>
  <si>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</si>
  <si>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</si>
  <si>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</si>
  <si>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</si>
  <si>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</si>
  <si>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</si>
  <si>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</si>
  <si>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</si>
  <si>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</si>
  <si>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</si>
  <si>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</si>
  <si>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</si>
  <si>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</si>
  <si>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</si>
  <si>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</si>
  <si>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</si>
  <si>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</si>
  <si>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</si>
  <si>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</si>
  <si>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</si>
  <si>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</si>
  <si>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</si>
  <si>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</si>
  <si>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</si>
  <si>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</si>
  <si>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</si>
  <si>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</si>
  <si>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</si>
  <si>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</si>
  <si>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</si>
  <si>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</si>
  <si>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</si>
  <si>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</si>
  <si>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</si>
  <si>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</si>
  <si>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</si>
  <si>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</si>
  <si>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</si>
  <si>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</si>
  <si>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</si>
  <si>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</si>
  <si>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</si>
  <si>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</si>
  <si>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</si>
  <si>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</si>
  <si>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</si>
  <si>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</si>
  <si>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</si>
  <si>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</si>
  <si>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</si>
  <si>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</si>
  <si>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</si>
  <si>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</si>
  <si>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</si>
  <si>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</si>
  <si>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</si>
  <si>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</si>
  <si>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</si>
  <si>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</si>
  <si>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</si>
  <si>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</si>
  <si>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</si>
  <si>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</si>
  <si>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</si>
  <si>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</si>
  <si>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</si>
  <si>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</si>
  <si>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</si>
  <si>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</si>
  <si>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</si>
  <si>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</si>
  <si>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</si>
  <si>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</si>
  <si>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</si>
  <si>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</si>
  <si>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</si>
  <si>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</si>
  <si>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</si>
  <si>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</si>
  <si>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</si>
  <si>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</si>
  <si>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</si>
  <si>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</si>
  <si>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</si>
  <si>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</si>
  <si>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</si>
  <si>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</si>
  <si>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</si>
  <si>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</si>
  <si>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</si>
  <si>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</si>
  <si>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</si>
  <si>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</si>
  <si>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</si>
  <si>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</si>
  <si>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</si>
  <si>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</si>
  <si>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</si>
  <si>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</si>
  <si>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</si>
  <si>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</si>
  <si>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</si>
  <si>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</si>
  <si>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</si>
  <si>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</si>
  <si>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</si>
  <si>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</si>
  <si>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</si>
  <si>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</si>
  <si>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</si>
  <si>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</si>
  <si>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</si>
  <si>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</si>
  <si>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</si>
  <si>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</si>
  <si>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</si>
  <si>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</si>
  <si>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</si>
  <si>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</si>
  <si>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</si>
  <si>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</si>
  <si>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</si>
  <si>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</si>
  <si>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</si>
  <si>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</si>
  <si>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</si>
  <si>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</si>
  <si>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</si>
  <si>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</si>
  <si>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</si>
  <si>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</si>
  <si>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</si>
  <si>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</si>
  <si>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</si>
  <si>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</si>
  <si>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</si>
  <si>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</si>
  <si>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</si>
  <si>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</si>
  <si>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</si>
  <si>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</si>
  <si>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</si>
  <si>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</si>
  <si>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</si>
  <si>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</si>
  <si>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</si>
  <si>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</si>
  <si>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</si>
  <si>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</si>
  <si>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</si>
  <si>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</si>
  <si>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</si>
  <si>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</si>
  <si>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</si>
  <si>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</si>
  <si>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</si>
  <si>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</si>
  <si>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</si>
  <si>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</si>
  <si>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</si>
  <si>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</si>
  <si>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</si>
  <si>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</si>
  <si>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</si>
  <si>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</si>
  <si>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</si>
  <si>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</si>
  <si>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</si>
  <si>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</si>
  <si>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</si>
  <si>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</si>
  <si>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</si>
  <si>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</si>
  <si>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</si>
  <si>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</si>
  <si>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</si>
  <si>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</si>
  <si>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</si>
  <si>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</si>
  <si>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</si>
  <si>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</si>
  <si>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</si>
  <si>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</si>
  <si>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</si>
  <si>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</si>
  <si>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</si>
  <si>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</si>
  <si>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</si>
  <si>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</si>
  <si>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</si>
  <si>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</si>
  <si>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</si>
  <si>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</si>
  <si>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</si>
  <si>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</si>
  <si>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</si>
  <si>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</si>
  <si>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</si>
  <si>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</si>
  <si>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</si>
  <si>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</si>
  <si>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</si>
  <si>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</si>
  <si>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</si>
  <si>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</si>
  <si>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</si>
  <si>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</si>
  <si>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</si>
  <si>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</si>
  <si>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</si>
  <si>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</si>
  <si>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</si>
  <si>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</si>
  <si>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</si>
  <si>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</si>
  <si>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</si>
  <si>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</si>
  <si>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</si>
  <si>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</si>
  <si>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</si>
  <si>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</si>
  <si>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</si>
  <si>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</si>
  <si>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</si>
  <si>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</si>
  <si>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</si>
  <si>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</si>
  <si>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</si>
  <si>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</si>
  <si>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</si>
  <si>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</si>
  <si>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</si>
  <si>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</si>
  <si>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</si>
  <si>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</si>
  <si>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</si>
  <si>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</si>
  <si>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</si>
  <si>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</si>
  <si>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</si>
  <si>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</si>
  <si>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</si>
  <si>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</si>
  <si>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</si>
  <si>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</si>
  <si>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</si>
  <si>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</si>
  <si>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</si>
  <si>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</si>
  <si>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</si>
  <si>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</si>
  <si>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</si>
  <si>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</si>
  <si>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</si>
  <si>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</si>
  <si>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</si>
  <si>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</si>
  <si>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</si>
  <si>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</si>
  <si>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</si>
  <si>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</si>
  <si>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</si>
  <si>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</si>
  <si>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</si>
  <si>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</si>
  <si>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</si>
  <si>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</si>
  <si>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</si>
  <si>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</si>
  <si>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</si>
  <si>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</si>
  <si>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</si>
  <si>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</si>
  <si>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</si>
  <si>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</si>
  <si>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</si>
  <si>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</si>
  <si>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</si>
  <si>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</si>
  <si>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</si>
  <si>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</si>
  <si>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</si>
  <si>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</si>
  <si>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</si>
  <si>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</si>
  <si>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</si>
  <si>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</si>
  <si>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</si>
  <si>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</si>
  <si>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</si>
  <si>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</si>
  <si>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</si>
  <si>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</si>
  <si>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</si>
  <si>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</si>
  <si>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</si>
  <si>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</si>
  <si>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</si>
  <si>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</si>
  <si>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</si>
  <si>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</si>
  <si>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</si>
  <si>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</si>
  <si>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</si>
  <si>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</si>
  <si>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</si>
  <si>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</si>
  <si>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</si>
  <si>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</si>
  <si>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</si>
  <si>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</si>
  <si>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</si>
  <si>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</si>
  <si>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</si>
  <si>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</si>
  <si>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</si>
  <si>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</si>
  <si>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</si>
  <si>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</si>
  <si>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</si>
  <si>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</si>
  <si>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</si>
  <si>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</si>
  <si>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</si>
  <si>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</si>
  <si>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</si>
  <si>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</si>
  <si>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</si>
  <si>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</si>
  <si>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</si>
  <si>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</si>
  <si>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</si>
  <si>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</si>
  <si>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</si>
  <si>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</si>
  <si>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</si>
  <si>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</si>
  <si>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</si>
  <si>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</si>
  <si>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</si>
  <si>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</si>
  <si>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</si>
  <si>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</si>
  <si>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</si>
  <si>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</si>
  <si>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</si>
  <si>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</si>
  <si>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</si>
  <si>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</si>
  <si>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</si>
  <si>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</si>
  <si>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</si>
  <si>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</si>
  <si>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</si>
  <si>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</si>
  <si>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</si>
  <si>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</si>
  <si>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</si>
  <si>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</si>
  <si>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</si>
  <si>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</si>
  <si>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</si>
  <si>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</si>
  <si>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</si>
  <si>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</si>
  <si>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</si>
  <si>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</si>
  <si>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</si>
  <si>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</si>
  <si>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</si>
  <si>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</si>
  <si>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</si>
  <si>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</si>
  <si>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</si>
  <si>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</si>
  <si>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</si>
  <si>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</si>
  <si>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</si>
  <si>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</si>
  <si>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</si>
  <si>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</si>
  <si>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</si>
  <si>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</si>
  <si>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</si>
  <si>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</si>
  <si>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</si>
  <si>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</si>
  <si>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</si>
  <si>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</si>
  <si>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</si>
  <si>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</si>
  <si>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</si>
  <si>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</si>
  <si>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</si>
  <si>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</si>
  <si>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</si>
  <si>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</si>
  <si>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</si>
  <si>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</si>
  <si>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</si>
  <si>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</si>
  <si>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</si>
  <si>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</si>
  <si>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</si>
  <si>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</si>
  <si>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</si>
  <si>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</si>
  <si>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</si>
  <si>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</si>
  <si>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</si>
  <si>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</si>
  <si>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</si>
  <si>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</si>
  <si>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</si>
  <si>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</si>
  <si>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</si>
  <si>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</si>
  <si>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</si>
  <si>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</si>
  <si>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</si>
  <si>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</si>
  <si>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</si>
  <si>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</si>
  <si>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</si>
  <si>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</si>
  <si>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</si>
  <si>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</si>
  <si>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</si>
  <si>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</si>
  <si>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</si>
  <si>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</si>
  <si>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</si>
  <si>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</si>
  <si>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</si>
  <si>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</si>
  <si>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</si>
  <si>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</si>
  <si>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</si>
  <si>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</si>
  <si>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</si>
  <si>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</si>
  <si>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</si>
  <si>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</si>
  <si>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</si>
  <si>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</si>
  <si>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</si>
  <si>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</si>
  <si>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</si>
  <si>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</si>
  <si>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</si>
  <si>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</si>
  <si>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</si>
  <si>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</si>
  <si>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</si>
  <si>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</si>
  <si>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</si>
  <si>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</si>
  <si>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</si>
  <si>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</si>
  <si>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</si>
  <si>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</si>
  <si>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</si>
  <si>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</si>
  <si>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</si>
  <si>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</si>
  <si>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</si>
  <si>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</si>
  <si>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</si>
  <si>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</si>
  <si>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</si>
  <si>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</si>
  <si>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</si>
  <si>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</si>
  <si>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</si>
  <si>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</si>
  <si>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</si>
  <si>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</si>
  <si>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</si>
  <si>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</si>
  <si>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</si>
  <si>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</si>
  <si>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</si>
  <si>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</si>
  <si>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</si>
  <si>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</si>
  <si>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</si>
  <si>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</si>
  <si>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</si>
  <si>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</si>
  <si>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</si>
  <si>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</si>
  <si>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</si>
  <si>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</si>
  <si>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</si>
  <si>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</si>
  <si>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</si>
  <si>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</si>
  <si>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</si>
  <si>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</si>
  <si>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</si>
  <si>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</si>
  <si>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</si>
  <si>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</si>
  <si>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</si>
  <si>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</si>
  <si>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</si>
  <si>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</si>
  <si>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</si>
  <si>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</si>
  <si>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</si>
  <si>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</si>
  <si>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</si>
  <si>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</si>
  <si>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</si>
  <si>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</si>
  <si>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</si>
  <si>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</si>
  <si>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</si>
  <si>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</si>
  <si>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</si>
  <si>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</si>
  <si>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</si>
  <si>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</si>
  <si>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</si>
  <si>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</si>
  <si>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</si>
  <si>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</si>
  <si>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</si>
  <si>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</si>
  <si>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</si>
  <si>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</si>
  <si>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</si>
  <si>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</si>
  <si>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</si>
  <si>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</si>
  <si>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</si>
  <si>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</si>
  <si>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</si>
  <si>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</si>
  <si>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</si>
  <si>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</si>
  <si>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</si>
  <si>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</si>
  <si>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</si>
  <si>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</si>
  <si>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</si>
  <si>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</si>
  <si>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</si>
  <si>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</si>
  <si>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</si>
  <si>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</si>
  <si>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</si>
  <si>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</si>
  <si>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</si>
  <si>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</si>
  <si>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</si>
  <si>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</si>
  <si>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</si>
  <si>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</si>
  <si>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</si>
  <si>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</si>
  <si>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</si>
  <si>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</si>
  <si>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</si>
  <si>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</si>
  <si>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</si>
  <si>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</si>
  <si>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</si>
  <si>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</si>
  <si>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</si>
  <si>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</si>
  <si>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</si>
  <si>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</si>
  <si>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</si>
  <si>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</si>
  <si>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</si>
  <si>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</si>
  <si>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</si>
  <si>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</si>
  <si>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</si>
  <si>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</si>
  <si>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</si>
  <si>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</si>
  <si>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</si>
  <si>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</si>
  <si>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</si>
  <si>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</si>
  <si>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</si>
  <si>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</si>
  <si>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</si>
  <si>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</si>
  <si>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</si>
  <si>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</si>
  <si>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</si>
  <si>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</si>
  <si>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</si>
  <si>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</si>
  <si>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</si>
  <si>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</si>
  <si>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</si>
  <si>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</si>
  <si>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</si>
  <si>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</si>
  <si>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</si>
  <si>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</si>
  <si>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</si>
  <si>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</si>
  <si>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</si>
  <si>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</si>
  <si>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</si>
  <si>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</si>
  <si>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</si>
  <si>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</si>
  <si>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</si>
  <si>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</si>
  <si>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</si>
  <si>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</si>
  <si>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</si>
  <si>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</si>
  <si>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</si>
  <si>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</si>
  <si>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</si>
  <si>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</si>
  <si>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</si>
  <si>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</si>
  <si>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</si>
  <si>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</si>
  <si>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</si>
  <si>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</si>
  <si>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</si>
  <si>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</si>
  <si>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</si>
  <si>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</si>
  <si>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</si>
  <si>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</si>
  <si>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</si>
  <si>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</si>
  <si>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</si>
  <si>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</si>
  <si>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</si>
  <si>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</si>
  <si>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</si>
  <si>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</si>
  <si>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</si>
  <si>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</si>
  <si>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</si>
  <si>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</si>
  <si>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</si>
  <si>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</si>
  <si>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</si>
  <si>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</si>
  <si>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</si>
  <si>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</si>
  <si>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</si>
  <si>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</si>
  <si>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</si>
  <si>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</si>
  <si>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</si>
  <si>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</si>
  <si>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</si>
  <si>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</si>
  <si>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</si>
  <si>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</si>
  <si>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</si>
  <si>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</si>
  <si>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</si>
  <si>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</si>
  <si>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</si>
  <si>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</si>
  <si>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</si>
  <si>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</si>
  <si>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</si>
  <si>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</si>
  <si>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</si>
  <si>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</si>
  <si>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</si>
  <si>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</si>
  <si>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</si>
  <si>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</si>
  <si>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</si>
  <si>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</si>
  <si>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</si>
  <si>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</si>
  <si>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</si>
  <si>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</si>
  <si>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</si>
  <si>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</si>
  <si>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</si>
  <si>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</si>
  <si>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</si>
  <si>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</si>
  <si>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</si>
  <si>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</si>
  <si>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</si>
  <si>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</si>
  <si>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</si>
  <si>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</si>
  <si>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</si>
  <si>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</si>
  <si>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</si>
  <si>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</si>
  <si>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</si>
  <si>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</si>
  <si>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</si>
  <si>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</si>
  <si>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</si>
  <si>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</si>
  <si>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</si>
  <si>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</si>
  <si>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</si>
  <si>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</si>
  <si>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</si>
  <si>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</si>
  <si>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</si>
  <si>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</si>
  <si>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</si>
  <si>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</si>
  <si>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</si>
  <si>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</si>
  <si>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</si>
  <si>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</si>
  <si>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</si>
  <si>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</si>
  <si>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</si>
  <si>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</si>
  <si>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</si>
  <si>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</si>
  <si>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</si>
  <si>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</si>
  <si>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</si>
  <si>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</si>
  <si>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</si>
  <si>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</si>
  <si>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</si>
  <si>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</si>
  <si>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</si>
  <si>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</si>
  <si>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</si>
  <si>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</si>
  <si>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</si>
  <si>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</si>
  <si>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</si>
  <si>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</si>
  <si>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</si>
  <si>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</si>
  <si>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</si>
  <si>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</si>
  <si>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</si>
  <si>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</si>
  <si>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</si>
  <si>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</si>
  <si>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</si>
  <si>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</si>
  <si>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</si>
  <si>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</si>
  <si>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</si>
  <si>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</si>
  <si>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</si>
  <si>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</si>
  <si>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</si>
  <si>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</si>
  <si>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</si>
  <si>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</si>
  <si>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</si>
  <si>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</si>
  <si>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</si>
  <si>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</si>
  <si>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</si>
  <si>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</si>
  <si>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</si>
  <si>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</si>
  <si>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</si>
  <si>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</si>
  <si>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</si>
  <si>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</si>
  <si>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</si>
  <si>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</si>
  <si>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</si>
  <si>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</si>
  <si>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</si>
  <si>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</si>
  <si>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</si>
  <si>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</si>
  <si>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</si>
  <si>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</si>
  <si>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</si>
  <si>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</si>
  <si>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</si>
  <si>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</si>
  <si>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</si>
  <si>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</si>
  <si>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</si>
  <si>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</si>
  <si>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</si>
  <si>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</si>
  <si>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</si>
  <si>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</si>
  <si>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</si>
  <si>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</si>
  <si>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</si>
  <si>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</si>
  <si>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</si>
  <si>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</si>
  <si>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</si>
  <si>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</si>
  <si>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</si>
  <si>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</si>
  <si>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</si>
  <si>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</si>
  <si>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</si>
  <si>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</si>
  <si>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</si>
  <si>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</si>
  <si>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</si>
  <si>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</si>
  <si>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</si>
  <si>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</si>
  <si>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</si>
  <si>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</si>
  <si>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</si>
  <si>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</si>
  <si>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</si>
  <si>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</si>
  <si>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</si>
  <si>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</si>
  <si>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</si>
  <si>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</si>
  <si>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</si>
  <si>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</si>
  <si>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</si>
  <si>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</si>
  <si>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</si>
  <si>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</si>
  <si>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</si>
  <si>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</si>
  <si>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</si>
  <si>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</si>
  <si>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</si>
  <si>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</si>
  <si>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</si>
  <si>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</si>
  <si>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</si>
  <si>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</si>
  <si>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</si>
  <si>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</si>
  <si>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</si>
  <si>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</si>
  <si>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</si>
  <si>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</si>
  <si>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</si>
  <si>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</si>
  <si>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</si>
  <si>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</si>
  <si>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</si>
  <si>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</si>
  <si>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</si>
  <si>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</si>
  <si>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</si>
  <si>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</si>
  <si>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</si>
  <si>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</si>
  <si>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</si>
  <si>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</si>
  <si>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</si>
  <si>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</si>
  <si>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</si>
  <si>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</si>
  <si>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</si>
  <si>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</si>
  <si>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</si>
  <si>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</si>
  <si>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</si>
  <si>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</si>
  <si>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</si>
  <si>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</si>
  <si>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</si>
  <si>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</si>
  <si>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</si>
  <si>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</si>
  <si>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</si>
  <si>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</si>
  <si>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</si>
  <si>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</si>
  <si>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</si>
  <si>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</si>
  <si>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</si>
  <si>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</si>
  <si>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</si>
  <si>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</si>
  <si>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</si>
  <si>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</si>
  <si>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</si>
  <si>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</si>
  <si>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</si>
  <si>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</si>
  <si>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</si>
  <si>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</si>
  <si>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</si>
  <si>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</si>
  <si>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</si>
  <si>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</si>
  <si>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</si>
  <si>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</si>
  <si>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</si>
  <si>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</si>
  <si>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</si>
  <si>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</si>
  <si>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</si>
  <si>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</si>
  <si>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</si>
  <si>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</si>
  <si>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</si>
  <si>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</si>
  <si>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</si>
  <si>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</si>
  <si>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</si>
  <si>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</si>
  <si>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</si>
  <si>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</si>
  <si>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</si>
  <si>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</si>
  <si>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</si>
  <si>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</si>
  <si>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</si>
  <si>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</si>
  <si>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</si>
  <si>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</si>
  <si>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</si>
  <si>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</si>
  <si>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</si>
  <si>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</si>
  <si>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</si>
  <si>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</si>
  <si>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</si>
  <si>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</si>
  <si>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</si>
  <si>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</si>
  <si>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</si>
  <si>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</si>
  <si>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</si>
  <si>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</si>
  <si>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</si>
  <si>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</si>
  <si>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</si>
  <si>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</si>
  <si>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</si>
  <si>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</si>
  <si>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</si>
  <si>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</si>
  <si>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</si>
  <si>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</si>
  <si>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</si>
  <si>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</si>
  <si>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</si>
  <si>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</si>
  <si>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</si>
  <si>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</si>
  <si>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</si>
  <si>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</si>
  <si>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</si>
  <si>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</si>
  <si>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</si>
  <si>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</si>
  <si>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</si>
  <si>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</si>
  <si>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</si>
  <si>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</si>
  <si>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</si>
  <si>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</si>
  <si>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</si>
  <si>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</si>
  <si>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</si>
  <si>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</si>
  <si>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</si>
  <si>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</si>
  <si>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</si>
  <si>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</si>
  <si>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</si>
  <si>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</si>
  <si>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</si>
  <si>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</si>
  <si>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</si>
  <si>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</si>
  <si>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</si>
  <si>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</si>
  <si>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</si>
  <si>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</si>
  <si>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</si>
  <si>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</si>
  <si>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</si>
  <si>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</si>
  <si>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</si>
  <si>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</si>
  <si>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</si>
  <si>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</si>
  <si>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</si>
  <si>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</si>
  <si>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</si>
  <si>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</si>
  <si>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</si>
  <si>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</si>
  <si>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</si>
  <si>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</si>
  <si>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</si>
  <si>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</si>
  <si>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</si>
  <si>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</si>
  <si>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</si>
  <si>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</si>
  <si>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</si>
  <si>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</si>
  <si>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</si>
  <si>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</si>
  <si>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</si>
  <si>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</si>
  <si>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</si>
  <si>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</si>
  <si>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</si>
  <si>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</si>
  <si>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</si>
  <si>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</si>
  <si>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</si>
  <si>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</si>
  <si>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</si>
  <si>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</si>
  <si>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</si>
  <si>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</si>
  <si>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</si>
  <si>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</si>
  <si>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</si>
  <si>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</si>
  <si>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</si>
  <si>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</si>
  <si>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</si>
  <si>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</si>
  <si>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</si>
  <si>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</si>
  <si>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</si>
  <si>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</si>
  <si>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</si>
  <si>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</si>
  <si>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</si>
  <si>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</si>
  <si>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</si>
  <si>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</si>
  <si>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</si>
  <si>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</si>
  <si>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</si>
  <si>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</si>
  <si>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</si>
  <si>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</si>
  <si>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</si>
  <si>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</si>
  <si>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</si>
  <si>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</si>
  <si>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</si>
  <si>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</si>
  <si>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</si>
  <si>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</si>
  <si>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</si>
  <si>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</si>
  <si>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</si>
  <si>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</si>
  <si>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</si>
  <si>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</si>
  <si>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</si>
  <si>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</si>
  <si>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</si>
  <si>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</si>
  <si>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</si>
  <si>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</si>
  <si>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</si>
  <si>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</si>
  <si>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</si>
  <si>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</si>
  <si>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</si>
  <si>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</si>
  <si>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</si>
  <si>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</si>
  <si>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</si>
  <si>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</si>
  <si>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</si>
  <si>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</si>
  <si>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</si>
  <si>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</si>
  <si>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</si>
  <si>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</si>
  <si>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</si>
  <si>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</si>
  <si>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</si>
  <si>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</si>
  <si>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</si>
  <si>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</si>
  <si>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</si>
  <si>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</si>
  <si>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</si>
  <si>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</si>
  <si>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</si>
  <si>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</si>
  <si>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</si>
  <si>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</si>
  <si>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</si>
  <si>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</si>
  <si>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</si>
  <si>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</si>
  <si>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</si>
  <si>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</si>
  <si>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</si>
  <si>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</si>
  <si>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</si>
  <si>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</si>
  <si>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</si>
  <si>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</si>
  <si>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</si>
  <si>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</si>
  <si>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</si>
  <si>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</si>
  <si>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</si>
  <si>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</si>
  <si>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</si>
  <si>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</si>
  <si>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</si>
  <si>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</si>
  <si>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</si>
  <si>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</si>
  <si>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</si>
  <si>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</si>
  <si>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</si>
  <si>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</si>
  <si>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</si>
  <si>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</si>
  <si>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</si>
  <si>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</si>
  <si>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</si>
  <si>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</si>
  <si>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</si>
  <si>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</si>
  <si>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</si>
  <si>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</si>
  <si>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</si>
  <si>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</si>
  <si>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</si>
  <si>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</si>
  <si>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</si>
  <si>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</si>
  <si>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</si>
  <si>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</si>
  <si>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</si>
  <si>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</si>
  <si>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</si>
  <si>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</si>
  <si>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</si>
  <si>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</si>
  <si>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</si>
  <si>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</si>
  <si>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</si>
  <si>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</si>
  <si>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</si>
  <si>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</si>
  <si>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</si>
  <si>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</si>
  <si>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</si>
  <si>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</si>
  <si>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</si>
  <si>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</si>
  <si>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</si>
  <si>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</si>
  <si>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</si>
  <si>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</si>
  <si>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</si>
  <si>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</si>
  <si>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</si>
  <si>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</si>
  <si>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</si>
  <si>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</si>
  <si>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</si>
  <si>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</si>
  <si>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</si>
  <si>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</si>
  <si>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</si>
  <si>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</si>
  <si>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</si>
  <si>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</si>
  <si>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</si>
  <si>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</si>
  <si>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</si>
  <si>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</si>
  <si>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</si>
  <si>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</si>
  <si>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</si>
  <si>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</si>
  <si>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</si>
  <si>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</si>
  <si>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</si>
  <si>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</si>
  <si>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</si>
  <si>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</si>
  <si>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</si>
  <si>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</si>
  <si>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</si>
  <si>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</si>
  <si>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</si>
  <si>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</si>
  <si>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</si>
  <si>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</si>
  <si>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</si>
  <si>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</si>
  <si>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</si>
  <si>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</si>
  <si>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</si>
  <si>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</si>
  <si>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</si>
  <si>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</si>
  <si>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</si>
  <si>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</si>
  <si>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</si>
  <si>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</si>
  <si>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</si>
  <si>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</si>
  <si>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</si>
  <si>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</si>
  <si>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</si>
  <si>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</si>
  <si>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</si>
  <si>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</si>
  <si>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</si>
  <si>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</si>
  <si>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</si>
  <si>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</si>
  <si>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</si>
  <si>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</si>
  <si>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</si>
  <si>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</si>
  <si>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</si>
  <si>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</si>
  <si>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</si>
  <si>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</si>
  <si>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</si>
  <si>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</si>
  <si>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</si>
  <si>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</si>
  <si>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</si>
  <si>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</si>
  <si>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</si>
  <si>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</si>
  <si>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</si>
  <si>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</si>
  <si>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</si>
  <si>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</si>
  <si>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</si>
  <si>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</si>
  <si>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</si>
  <si>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</si>
  <si>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</si>
  <si>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</si>
  <si>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</si>
  <si>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</si>
  <si>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</si>
  <si>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</si>
  <si>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</si>
  <si>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</si>
  <si>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</si>
  <si>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</si>
  <si>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</si>
  <si>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</si>
  <si>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</si>
  <si>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</si>
  <si>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</si>
  <si>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</si>
  <si>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</si>
  <si>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</si>
  <si>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</si>
  <si>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</si>
  <si>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</si>
  <si>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</si>
  <si>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</si>
  <si>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</si>
  <si>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</si>
  <si>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</si>
  <si>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</si>
  <si>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</si>
  <si>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</si>
  <si>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</si>
  <si>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</si>
  <si>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</si>
  <si>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</si>
  <si>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</si>
  <si>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</si>
  <si>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</si>
  <si>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</si>
  <si>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</si>
  <si>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</si>
  <si>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</si>
  <si>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</si>
  <si>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</si>
  <si>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</si>
  <si>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</si>
  <si>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</si>
  <si>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</si>
  <si>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</si>
  <si>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</si>
  <si>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</si>
  <si>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</si>
  <si>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</si>
  <si>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</si>
  <si>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</si>
  <si>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</si>
  <si>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</si>
  <si>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</si>
  <si>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</si>
  <si>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</si>
  <si>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</si>
  <si>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</si>
  <si>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</si>
  <si>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</si>
  <si>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</si>
  <si>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</si>
  <si>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</si>
  <si>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</si>
  <si>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</si>
  <si>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</si>
  <si>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</si>
  <si>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</si>
  <si>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</si>
  <si>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</si>
  <si>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</si>
  <si>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</si>
  <si>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</si>
  <si>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</si>
  <si>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</si>
  <si>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</si>
  <si>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</si>
  <si>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</si>
  <si>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</si>
  <si>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</si>
  <si>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</si>
  <si>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</si>
  <si>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</si>
  <si>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</si>
  <si>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</si>
  <si>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</si>
  <si>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</si>
  <si>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</si>
  <si>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</si>
  <si>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</si>
  <si>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</si>
  <si>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</si>
  <si>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</si>
  <si>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</si>
  <si>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</si>
  <si>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</si>
  <si>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</si>
  <si>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</si>
  <si>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</si>
  <si>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</si>
  <si>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</si>
  <si>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</si>
  <si>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</si>
  <si>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</si>
  <si>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</si>
  <si>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</si>
  <si>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</si>
  <si>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</si>
  <si>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</si>
  <si>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</si>
  <si>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</si>
  <si>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</si>
  <si>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</si>
  <si>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</si>
  <si>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</si>
  <si>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</si>
  <si>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</si>
  <si>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</si>
  <si>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</si>
  <si>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</si>
  <si>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</si>
  <si>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</si>
  <si>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</si>
  <si>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</si>
  <si>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</si>
  <si>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</si>
  <si>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</si>
  <si>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</si>
  <si>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</si>
  <si>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</si>
  <si>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</si>
  <si>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</si>
  <si>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</si>
  <si>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</si>
  <si>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</si>
  <si>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</si>
  <si>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</si>
  <si>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</si>
  <si>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</si>
  <si>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</si>
  <si>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</si>
  <si>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</si>
  <si>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</si>
  <si>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</si>
  <si>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</si>
  <si>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</si>
  <si>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</si>
  <si>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</si>
  <si>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</si>
  <si>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</si>
  <si>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</si>
  <si>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</si>
  <si>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</si>
  <si>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</si>
  <si>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</si>
  <si>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</si>
  <si>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</si>
  <si>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</si>
  <si>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</si>
  <si>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</si>
  <si>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</si>
  <si>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</si>
  <si>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</si>
  <si>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</si>
  <si>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</si>
  <si>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</si>
  <si>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</si>
  <si>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</si>
  <si>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</si>
  <si>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</si>
  <si>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</si>
  <si>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</si>
  <si>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</si>
  <si>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</si>
  <si>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</si>
  <si>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</si>
  <si>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</si>
  <si>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</si>
  <si>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</si>
  <si>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</si>
  <si>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</si>
  <si>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</si>
  <si>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</si>
  <si>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</si>
  <si>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</si>
  <si>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</si>
  <si>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</si>
  <si>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</si>
  <si>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</si>
  <si>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</si>
  <si>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</si>
  <si>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</si>
  <si>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</si>
  <si>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</si>
  <si>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</si>
  <si>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</si>
  <si>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</si>
  <si>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</si>
  <si>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</si>
  <si>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</si>
  <si>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</si>
  <si>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</si>
  <si>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</si>
  <si>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</si>
  <si>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</si>
  <si>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</si>
  <si>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</si>
  <si>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</si>
  <si>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</si>
  <si>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</si>
  <si>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</si>
  <si>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</si>
  <si>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</si>
  <si>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</si>
  <si>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</si>
  <si>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</si>
  <si>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</si>
  <si>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</si>
  <si>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</si>
  <si>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</si>
  <si>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</si>
  <si>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</si>
  <si>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</si>
  <si>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</si>
  <si>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</si>
  <si>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</si>
  <si>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</si>
  <si>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</si>
  <si>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</si>
  <si>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</si>
  <si>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</si>
  <si>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</si>
  <si>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</si>
  <si>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</si>
  <si>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</si>
  <si>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</si>
  <si>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</si>
  <si>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</si>
  <si>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</si>
  <si>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</si>
  <si>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</si>
  <si>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</si>
  <si>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</si>
  <si>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</si>
  <si>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</si>
  <si>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</si>
  <si>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</si>
  <si>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</si>
  <si>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</si>
  <si>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</si>
  <si>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</si>
  <si>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</si>
  <si>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</si>
  <si>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</si>
  <si>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</si>
  <si>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</si>
  <si>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</si>
  <si>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</si>
  <si>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</si>
  <si>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</si>
  <si>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</si>
  <si>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</si>
  <si>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</si>
  <si>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</si>
  <si>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</si>
  <si>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</si>
  <si>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</si>
  <si>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</si>
  <si>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</si>
  <si>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</si>
  <si>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</si>
  <si>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</si>
  <si>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</si>
  <si>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</si>
  <si>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</si>
  <si>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</si>
  <si>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</si>
  <si>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</si>
  <si>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</si>
  <si>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</si>
  <si>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</si>
  <si>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</si>
  <si>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</si>
  <si>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</si>
  <si>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</si>
  <si>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</si>
  <si>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</si>
  <si>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</si>
  <si>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</si>
  <si>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</si>
  <si>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</si>
  <si>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</si>
  <si>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</si>
  <si>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</si>
  <si>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</si>
  <si>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</si>
  <si>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</si>
  <si>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</si>
  <si>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</si>
  <si>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</si>
  <si>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</si>
  <si>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</si>
  <si>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</si>
  <si>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</si>
  <si>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</si>
  <si>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</si>
  <si>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</si>
  <si>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</si>
  <si>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</si>
  <si>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</si>
  <si>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</si>
  <si>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</si>
  <si>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</si>
  <si>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</si>
  <si>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</si>
  <si>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</si>
  <si>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</si>
  <si>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</si>
  <si>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</si>
  <si>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</si>
  <si>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</si>
  <si>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</si>
  <si>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</si>
  <si>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</si>
  <si>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</si>
  <si>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</si>
  <si>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</si>
  <si>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</si>
  <si>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</si>
  <si>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</si>
  <si>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</si>
  <si>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</si>
  <si>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</si>
  <si>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</si>
  <si>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</si>
  <si>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</si>
  <si>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</si>
  <si>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</si>
  <si>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</si>
  <si>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</si>
  <si>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</si>
  <si>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</si>
  <si>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</si>
  <si>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</si>
  <si>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</si>
  <si>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</si>
  <si>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</si>
  <si>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</si>
  <si>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</si>
  <si>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</si>
  <si>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</si>
  <si>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</si>
  <si>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</si>
  <si>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</si>
  <si>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</si>
  <si>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</si>
  <si>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</si>
  <si>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</si>
  <si>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</si>
  <si>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</si>
  <si>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</si>
  <si>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</si>
  <si>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</si>
  <si>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</si>
  <si>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</si>
  <si>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</si>
  <si>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</si>
  <si>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</si>
  <si>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</si>
  <si>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</si>
  <si>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</si>
  <si>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</si>
  <si>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</si>
  <si>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</si>
  <si>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</si>
  <si>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</si>
  <si>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</si>
  <si>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</si>
  <si>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</si>
  <si>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</si>
  <si>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</si>
  <si>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</si>
  <si>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</si>
  <si>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</si>
  <si>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</si>
  <si>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</si>
  <si>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</si>
  <si>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</si>
  <si>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</si>
  <si>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</si>
  <si>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</si>
  <si>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</si>
  <si>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</si>
  <si>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</si>
  <si>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</si>
  <si>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</si>
  <si>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</si>
  <si>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</si>
  <si>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</si>
  <si>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</si>
  <si>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</si>
  <si>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</si>
  <si>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</si>
  <si>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</si>
  <si>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</si>
  <si>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</si>
  <si>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</si>
  <si>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</si>
  <si>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</si>
  <si>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</si>
  <si>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</si>
  <si>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</si>
  <si>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</si>
  <si>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</si>
  <si>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</si>
  <si>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</si>
  <si>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</si>
  <si>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</si>
  <si>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</si>
  <si>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</si>
  <si>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</si>
  <si>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</si>
  <si>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</si>
  <si>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</si>
  <si>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</si>
  <si>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</si>
  <si>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</si>
  <si>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</si>
  <si>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</si>
  <si>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</si>
  <si>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</si>
  <si>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</si>
  <si>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</si>
  <si>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</si>
  <si>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</si>
  <si>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</si>
  <si>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</si>
  <si>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</si>
  <si>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</si>
  <si>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</si>
  <si>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</si>
  <si>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</si>
  <si>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</si>
  <si>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</si>
  <si>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</si>
  <si>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</si>
  <si>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</si>
  <si>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</si>
  <si>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</si>
  <si>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</si>
  <si>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</si>
  <si>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</si>
  <si>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</si>
  <si>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</si>
  <si>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</si>
  <si>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</si>
  <si>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</si>
  <si>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</si>
  <si>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</si>
  <si>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</si>
  <si>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</si>
  <si>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</si>
  <si>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</si>
  <si>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</si>
  <si>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</si>
  <si>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</si>
  <si>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</si>
  <si>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</si>
  <si>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</si>
  <si>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</si>
  <si>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</si>
  <si>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</si>
  <si>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</si>
  <si>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</si>
  <si>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</si>
  <si>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</si>
  <si>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</si>
  <si>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</si>
  <si>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</si>
  <si>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</si>
  <si>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</si>
  <si>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</si>
  <si>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</si>
  <si>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</si>
  <si>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</si>
  <si>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</si>
  <si>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</si>
  <si>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</si>
  <si>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</si>
  <si>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</si>
  <si>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</si>
  <si>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</si>
  <si>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</si>
  <si>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</si>
  <si>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</si>
  <si>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</si>
  <si>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</si>
  <si>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</si>
  <si>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</si>
  <si>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</si>
  <si>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</si>
  <si>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</si>
  <si>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</si>
  <si>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</si>
  <si>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</si>
  <si>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</si>
  <si>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</si>
  <si>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</si>
  <si>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</si>
  <si>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</si>
  <si>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</si>
  <si>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</si>
  <si>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</si>
  <si>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</si>
  <si>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</si>
  <si>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</si>
  <si>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</si>
  <si>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</si>
  <si>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</si>
  <si>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</si>
  <si>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</si>
  <si>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</si>
  <si>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</si>
  <si>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</si>
  <si>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</si>
  <si>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</si>
  <si>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</si>
  <si>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</si>
  <si>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</si>
  <si>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</si>
  <si>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</si>
  <si>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</si>
  <si>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</si>
  <si>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</si>
  <si>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</si>
  <si>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</si>
  <si>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</si>
  <si>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</si>
  <si>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</si>
  <si>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</si>
  <si>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</si>
  <si>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</si>
  <si>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</si>
  <si>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</si>
  <si>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</si>
  <si>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</si>
  <si>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</si>
  <si>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</si>
  <si>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</si>
  <si>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</si>
  <si>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</si>
  <si>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</si>
  <si>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</si>
  <si>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</si>
  <si>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</si>
  <si>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</si>
  <si>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</si>
  <si>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</si>
  <si>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</si>
  <si>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</si>
  <si>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</si>
  <si>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</si>
  <si>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</si>
  <si>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</si>
  <si>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</si>
  <si>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</si>
  <si>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</si>
  <si>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</si>
  <si>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</si>
  <si>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</si>
  <si>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</si>
  <si>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</si>
  <si>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</si>
  <si>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</si>
  <si>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</si>
  <si>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</si>
  <si>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</si>
  <si>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</si>
  <si>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</si>
  <si>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</si>
  <si>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</si>
  <si>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</si>
  <si>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</si>
  <si>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</si>
  <si>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</si>
  <si>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</si>
  <si>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</si>
  <si>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</si>
  <si>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</si>
  <si>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</si>
  <si>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</si>
  <si>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</si>
  <si>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</si>
  <si>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</si>
  <si>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</si>
  <si>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</si>
  <si>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</si>
  <si>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</si>
  <si>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</si>
  <si>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</si>
  <si>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</si>
  <si>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</si>
  <si>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</si>
  <si>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</si>
  <si>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</si>
  <si>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</si>
  <si>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</si>
  <si>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</si>
  <si>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</si>
  <si>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</si>
  <si>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</si>
  <si>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</si>
  <si>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</si>
  <si>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</si>
  <si>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</si>
  <si>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</si>
  <si>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</si>
  <si>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</si>
  <si>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</si>
  <si>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</si>
  <si>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</si>
  <si>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</si>
  <si>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</si>
  <si>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</si>
  <si>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</si>
  <si>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</si>
  <si>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</si>
  <si>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</si>
  <si>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</si>
  <si>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</si>
  <si>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</si>
  <si>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</si>
  <si>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</si>
  <si>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</si>
  <si>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</si>
  <si>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</si>
  <si>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</si>
  <si>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</si>
  <si>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</si>
  <si>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</si>
  <si>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</si>
  <si>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</si>
  <si>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</si>
  <si>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</si>
  <si>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</si>
  <si>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</si>
  <si>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</si>
  <si>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</si>
  <si>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</si>
  <si>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</si>
  <si>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</si>
  <si>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</si>
  <si>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</si>
  <si>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</si>
  <si>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</si>
  <si>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</si>
  <si>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</si>
  <si>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</si>
  <si>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</si>
  <si>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</si>
  <si>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</si>
  <si>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</si>
  <si>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</si>
  <si>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</si>
  <si>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</si>
  <si>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</si>
  <si>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</si>
  <si>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</si>
  <si>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</si>
  <si>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</si>
  <si>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</si>
  <si>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</si>
  <si>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</si>
  <si>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</si>
  <si>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</si>
  <si>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</si>
  <si>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</si>
  <si>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</si>
  <si>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</si>
  <si>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</si>
  <si>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</si>
  <si>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</si>
  <si>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</si>
  <si>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</si>
  <si>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</si>
  <si>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</si>
  <si>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</si>
  <si>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</si>
  <si>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</si>
  <si>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</si>
  <si>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</si>
  <si>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</si>
  <si>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</si>
  <si>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</si>
  <si>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</si>
  <si>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</si>
  <si>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</si>
  <si>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</si>
  <si>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</si>
  <si>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</si>
  <si>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</si>
  <si>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</si>
  <si>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</si>
  <si>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</si>
  <si>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</si>
  <si>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</si>
  <si>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</si>
  <si>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</si>
  <si>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</si>
  <si>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</si>
  <si>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</si>
  <si>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</si>
  <si>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</si>
  <si>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</si>
  <si>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</si>
  <si>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</si>
  <si>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</si>
  <si>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</si>
  <si>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</si>
  <si>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</si>
  <si>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</si>
  <si>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</si>
  <si>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</si>
  <si>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</si>
  <si>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</si>
  <si>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</si>
  <si>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</si>
  <si>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</si>
  <si>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</si>
  <si>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</si>
  <si>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</si>
  <si>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</si>
  <si>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</si>
  <si>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</si>
  <si>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</si>
  <si>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</si>
  <si>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</si>
  <si>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</si>
  <si>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</si>
  <si>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</si>
  <si>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</si>
  <si>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</si>
  <si>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</si>
  <si>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</si>
  <si>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</si>
  <si>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</si>
  <si>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</si>
  <si>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</si>
  <si>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</si>
  <si>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</si>
  <si>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</si>
  <si>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</si>
  <si>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</si>
  <si>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</si>
  <si>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</si>
  <si>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</si>
  <si>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</si>
  <si>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</si>
  <si>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</si>
  <si>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</si>
  <si>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</si>
  <si>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</si>
  <si>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</si>
  <si>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</si>
  <si>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</si>
  <si>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</si>
  <si>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</si>
  <si>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</si>
  <si>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</si>
  <si>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</si>
  <si>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</si>
  <si>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</si>
  <si>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</si>
  <si>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</si>
  <si>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</si>
  <si>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</si>
  <si>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</si>
  <si>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</si>
  <si>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</si>
  <si>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</si>
  <si>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</si>
  <si>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</si>
  <si>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</si>
  <si>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</si>
  <si>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</si>
  <si>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</si>
  <si>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</si>
  <si>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</si>
  <si>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</si>
  <si>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</si>
  <si>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</si>
  <si>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</si>
  <si>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</si>
  <si>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</si>
  <si>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</si>
  <si>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</si>
  <si>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</si>
  <si>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</si>
  <si>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</si>
  <si>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</si>
  <si>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</si>
  <si>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</si>
  <si>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</si>
  <si>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</si>
  <si>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</si>
  <si>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</si>
  <si>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</si>
  <si>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</si>
  <si>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</si>
  <si>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</si>
  <si>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</si>
  <si>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</si>
  <si>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</si>
  <si>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</si>
  <si>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</si>
  <si>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</si>
  <si>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</si>
  <si>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</si>
  <si>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</si>
  <si>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</si>
  <si>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</si>
  <si>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</si>
  <si>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</si>
  <si>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</si>
  <si>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</si>
  <si>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</si>
  <si>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</si>
  <si>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</si>
  <si>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</si>
  <si>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</si>
  <si>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</si>
  <si>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</si>
  <si>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</si>
  <si>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</si>
  <si>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</si>
  <si>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</si>
  <si>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</si>
  <si>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</si>
  <si>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</si>
  <si>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</si>
  <si>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</si>
  <si>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</si>
  <si>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</si>
  <si>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</si>
  <si>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</si>
  <si>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</si>
  <si>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</si>
  <si>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</si>
  <si>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</si>
  <si>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</si>
  <si>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</si>
  <si>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</si>
  <si>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</si>
  <si>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</si>
  <si>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</si>
  <si>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</si>
  <si>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</si>
  <si>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</si>
  <si>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</si>
  <si>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</si>
  <si>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</si>
  <si>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</si>
  <si>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</si>
  <si>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</si>
  <si>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</si>
  <si>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</si>
  <si>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</si>
  <si>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</si>
  <si>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</si>
  <si>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</si>
  <si>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</si>
  <si>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</si>
  <si>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</si>
  <si>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</si>
  <si>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</si>
  <si>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</si>
  <si>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</si>
  <si>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</si>
  <si>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</si>
  <si>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</si>
  <si>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</si>
  <si>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</si>
  <si>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</si>
  <si>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</si>
  <si>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</si>
  <si>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</si>
  <si>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</si>
  <si>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</si>
  <si>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</si>
  <si>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</si>
  <si>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</si>
  <si>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</si>
  <si>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</si>
  <si>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</si>
  <si>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</si>
  <si>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</si>
  <si>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</si>
  <si>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</si>
  <si>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</si>
  <si>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</si>
  <si>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</si>
  <si>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</si>
  <si>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</si>
  <si>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</si>
  <si>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</si>
  <si>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</si>
  <si>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</si>
  <si>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</si>
  <si>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</si>
  <si>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</si>
  <si>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</si>
  <si>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</si>
  <si>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</si>
  <si>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</si>
  <si>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</si>
  <si>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</si>
  <si>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</si>
  <si>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</si>
  <si>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</si>
  <si>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</si>
  <si>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</si>
  <si>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</si>
  <si>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</si>
  <si>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</si>
  <si>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</si>
  <si>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</si>
  <si>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</si>
  <si>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</si>
  <si>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</si>
  <si>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</si>
  <si>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</si>
  <si>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</si>
  <si>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</si>
  <si>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</si>
  <si>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</si>
  <si>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</si>
  <si>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</si>
  <si>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</si>
  <si>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</si>
  <si>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</si>
  <si>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</si>
  <si>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</si>
  <si>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</si>
  <si>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</si>
  <si>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</si>
  <si>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</si>
  <si>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</si>
  <si>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</si>
  <si>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</si>
  <si>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</si>
  <si>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</si>
  <si>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</si>
  <si>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</si>
  <si>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</si>
  <si>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</si>
  <si>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</si>
  <si>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</si>
  <si>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</si>
  <si>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</si>
  <si>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</si>
  <si>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</si>
  <si>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</si>
  <si>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</si>
  <si>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</si>
  <si>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</si>
  <si>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</si>
  <si>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</si>
  <si>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</si>
  <si>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</si>
  <si>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</si>
  <si>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</si>
  <si>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</si>
  <si>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</si>
  <si>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</si>
  <si>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</si>
  <si>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</si>
  <si>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</si>
  <si>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</si>
  <si>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</si>
  <si>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</si>
  <si>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</si>
  <si>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</si>
  <si>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</si>
  <si>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</si>
  <si>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</si>
  <si>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</si>
  <si>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</si>
  <si>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</si>
  <si>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</si>
  <si>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</si>
  <si>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</si>
  <si>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</si>
  <si>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</si>
  <si>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</si>
  <si>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</si>
  <si>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</si>
  <si>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</si>
  <si>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</si>
  <si>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</si>
  <si>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</si>
  <si>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</si>
  <si>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</si>
  <si>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</si>
  <si>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</si>
  <si>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</si>
  <si>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</si>
  <si>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</si>
  <si>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</si>
  <si>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</si>
  <si>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</si>
  <si>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</si>
  <si>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</si>
  <si>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</si>
  <si>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</si>
  <si>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</si>
  <si>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</si>
  <si>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</si>
  <si>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</si>
  <si>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</si>
  <si>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</si>
  <si>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</si>
  <si>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</si>
  <si>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</si>
  <si>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</si>
  <si>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</si>
  <si>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</si>
  <si>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</si>
  <si>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</si>
  <si>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</si>
  <si>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</si>
  <si>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</si>
  <si>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</si>
  <si>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</si>
  <si>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</si>
  <si>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</si>
  <si>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</si>
  <si>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</si>
  <si>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</si>
  <si>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</si>
  <si>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</si>
  <si>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</si>
  <si>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</si>
  <si>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</si>
  <si>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</si>
  <si>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</si>
  <si>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</si>
  <si>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</si>
  <si>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</si>
  <si>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</si>
  <si>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</si>
  <si>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</si>
  <si>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</si>
  <si>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</si>
  <si>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</si>
  <si>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</si>
  <si>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</si>
  <si>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</si>
  <si>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</si>
  <si>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</si>
  <si>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</si>
  <si>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</si>
  <si>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</si>
  <si>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</si>
  <si>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</si>
  <si>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</si>
  <si>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</si>
  <si>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</si>
  <si>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</si>
  <si>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</si>
  <si>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</si>
  <si>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</si>
  <si>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</si>
  <si>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</si>
  <si>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</si>
  <si>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</si>
  <si>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</si>
  <si>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</si>
  <si>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</si>
  <si>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</si>
  <si>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</si>
  <si>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</si>
  <si>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</si>
  <si>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</si>
  <si>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</si>
  <si>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</si>
  <si>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</si>
  <si>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</si>
  <si>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</si>
  <si>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</si>
  <si>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</si>
  <si>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</si>
  <si>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</si>
  <si>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</si>
  <si>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</si>
  <si>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</si>
  <si>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</si>
  <si>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</si>
  <si>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</si>
  <si>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</si>
  <si>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</si>
  <si>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</si>
  <si>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</si>
  <si>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</si>
  <si>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</si>
  <si>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</si>
  <si>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</si>
  <si>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</si>
  <si>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</si>
  <si>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</si>
  <si>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</si>
  <si>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</si>
  <si>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</si>
  <si>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</si>
  <si>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</si>
  <si>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</si>
  <si>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</si>
  <si>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</si>
  <si>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</si>
  <si>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</si>
  <si>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</si>
  <si>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</si>
  <si>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</si>
  <si>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</si>
  <si>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</si>
  <si>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</si>
  <si>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</si>
  <si>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</si>
  <si>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</si>
  <si>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</si>
  <si>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</si>
  <si>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</si>
  <si>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</si>
  <si>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</si>
  <si>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</si>
  <si>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</si>
  <si>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</si>
  <si>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</si>
  <si>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</si>
  <si>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</si>
  <si>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</si>
  <si>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</si>
  <si>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</si>
  <si>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</si>
  <si>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</si>
  <si>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</si>
  <si>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</si>
  <si>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</si>
  <si>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</si>
  <si>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</si>
  <si>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</si>
  <si>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</si>
  <si>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</si>
  <si>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</si>
  <si>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</si>
  <si>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</si>
  <si>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</si>
  <si>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</si>
  <si>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</si>
  <si>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</si>
  <si>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</si>
  <si>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</si>
  <si>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</si>
  <si>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</si>
  <si>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</si>
  <si>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</si>
  <si>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</si>
  <si>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</si>
  <si>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</si>
  <si>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</si>
  <si>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</si>
  <si>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</si>
  <si>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</si>
  <si>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</si>
  <si>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</si>
  <si>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</si>
  <si>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</si>
  <si>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</si>
  <si>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</si>
  <si>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</si>
  <si>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</si>
  <si>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</si>
  <si>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</si>
  <si>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</si>
  <si>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</si>
  <si>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</si>
  <si>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</si>
  <si>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</si>
  <si>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</si>
  <si>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</si>
  <si>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</si>
  <si>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</si>
  <si>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</si>
  <si>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</si>
  <si>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</si>
  <si>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</si>
  <si>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</si>
  <si>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</si>
  <si>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</si>
  <si>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</si>
  <si>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</si>
  <si>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</si>
  <si>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</si>
  <si>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</si>
  <si>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</si>
  <si>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</si>
  <si>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</si>
  <si>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</si>
  <si>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</si>
  <si>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</si>
  <si>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</si>
  <si>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</si>
  <si>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</si>
  <si>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</si>
  <si>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</si>
  <si>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</si>
  <si>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</si>
  <si>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</si>
  <si>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</si>
  <si>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</si>
  <si>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</si>
  <si>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</si>
  <si>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</si>
  <si>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</si>
  <si>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</si>
  <si>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</si>
  <si>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</si>
  <si>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</si>
  <si>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</si>
  <si>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</si>
  <si>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</si>
  <si>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</si>
  <si>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</si>
  <si>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</si>
  <si>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</si>
  <si>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</si>
  <si>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</si>
  <si>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</si>
  <si>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</si>
  <si>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</si>
  <si>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</si>
  <si>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</si>
  <si>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</si>
  <si>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</si>
  <si>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</si>
  <si>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</si>
  <si>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</si>
  <si>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</si>
  <si>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</si>
  <si>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</si>
  <si>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</si>
  <si>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</si>
  <si>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</si>
  <si>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</si>
  <si>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</si>
  <si>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</si>
  <si>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</si>
  <si>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</si>
  <si>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</si>
  <si>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</si>
  <si>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</si>
  <si>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</si>
  <si>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</si>
  <si>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</si>
  <si>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</si>
  <si>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</si>
  <si>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</si>
  <si>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</si>
  <si>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</si>
  <si>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</si>
  <si>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</si>
  <si>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</si>
  <si>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</si>
  <si>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</si>
  <si>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</si>
  <si>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</si>
  <si>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</si>
  <si>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</si>
  <si>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</si>
  <si>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</si>
  <si>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</si>
  <si>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</si>
  <si>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</si>
  <si>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</si>
  <si>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</si>
  <si>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</si>
  <si>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</si>
  <si>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</si>
  <si>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</si>
  <si>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</si>
  <si>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</si>
  <si>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</si>
  <si>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</si>
  <si>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</si>
  <si>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</si>
  <si>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</si>
  <si>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</si>
  <si>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</si>
  <si>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</si>
  <si>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</si>
  <si>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</si>
  <si>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</si>
  <si>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</si>
  <si>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</si>
  <si>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</si>
  <si>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</si>
  <si>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</si>
  <si>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</si>
  <si>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</si>
  <si>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</si>
  <si>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</si>
  <si>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</si>
  <si>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</si>
  <si>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</si>
  <si>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</si>
  <si>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</si>
  <si>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</si>
  <si>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</si>
  <si>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</si>
  <si>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</si>
  <si>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</si>
  <si>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</si>
  <si>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</si>
  <si>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</si>
  <si>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</si>
  <si>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</si>
  <si>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</si>
  <si>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</si>
  <si>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</si>
  <si>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</si>
  <si>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</si>
  <si>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</si>
  <si>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</si>
  <si>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</si>
  <si>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</si>
  <si>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</si>
  <si>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</si>
  <si>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</si>
  <si>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</si>
  <si>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</si>
  <si>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</si>
  <si>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</si>
  <si>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</si>
  <si>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</si>
  <si>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</si>
  <si>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</si>
  <si>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</si>
  <si>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</si>
  <si>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</si>
  <si>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</si>
  <si>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</si>
  <si>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</si>
  <si>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</si>
  <si>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</si>
  <si>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</si>
  <si>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</si>
  <si>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</si>
  <si>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</si>
  <si>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</si>
  <si>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</si>
  <si>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</si>
  <si>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</si>
  <si>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</si>
  <si>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</si>
  <si>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</si>
  <si>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</si>
  <si>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</si>
  <si>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</si>
  <si>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</si>
  <si>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</si>
  <si>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</si>
  <si>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</si>
  <si>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</si>
  <si>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</si>
  <si>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</si>
  <si>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</si>
  <si>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</si>
  <si>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</si>
  <si>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</si>
  <si>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</si>
  <si>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</si>
  <si>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</si>
  <si>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</si>
  <si>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</si>
  <si>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</si>
  <si>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</si>
  <si>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</si>
  <si>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</si>
  <si>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</si>
  <si>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</si>
  <si>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</si>
  <si>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</si>
  <si>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</si>
  <si>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</si>
  <si>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</si>
  <si>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</si>
  <si>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</si>
  <si>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</si>
  <si>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</si>
  <si>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</si>
  <si>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</si>
  <si>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</si>
  <si>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</si>
  <si>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</si>
  <si>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</si>
  <si>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</si>
  <si>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</si>
  <si>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</si>
  <si>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</si>
  <si>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</si>
  <si>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</si>
  <si>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</si>
  <si>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</si>
  <si>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</si>
  <si>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</si>
  <si>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</si>
  <si>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</si>
  <si>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</si>
  <si>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</si>
  <si>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</si>
  <si>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</si>
  <si>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</si>
  <si>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</si>
  <si>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</si>
  <si>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</si>
  <si>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</si>
  <si>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</si>
  <si>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</si>
  <si>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</si>
  <si>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</si>
  <si>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</si>
  <si>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</si>
  <si>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</si>
  <si>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</si>
  <si>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</si>
  <si>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</si>
  <si>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</si>
  <si>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</si>
  <si>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</si>
  <si>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</si>
  <si>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</si>
  <si>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</si>
  <si>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</si>
  <si>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</si>
  <si>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</si>
  <si>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</si>
  <si>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</si>
  <si>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</si>
  <si>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</si>
  <si>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</si>
  <si>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</si>
  <si>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</si>
  <si>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</si>
  <si>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</si>
  <si>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</si>
  <si>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</si>
  <si>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</si>
  <si>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</si>
  <si>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</si>
  <si>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</si>
  <si>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</si>
  <si>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</si>
  <si>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</si>
  <si>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</si>
  <si>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</si>
  <si>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</si>
  <si>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</si>
  <si>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</si>
  <si>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</si>
  <si>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</si>
  <si>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</si>
  <si>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</si>
  <si>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</si>
  <si>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</si>
  <si>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</si>
  <si>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</si>
  <si>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</si>
  <si>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</si>
  <si>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</si>
  <si>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</si>
  <si>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</si>
  <si>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</si>
  <si>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</si>
  <si>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</si>
  <si>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</si>
  <si>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</si>
  <si>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</si>
  <si>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</si>
  <si>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</si>
  <si>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</si>
  <si>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</si>
  <si>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</si>
  <si>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</si>
  <si>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</si>
  <si>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</si>
  <si>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</si>
  <si>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</si>
  <si>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</si>
  <si>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</si>
  <si>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</si>
  <si>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</si>
  <si>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</si>
  <si>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</si>
  <si>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</si>
  <si>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</si>
  <si>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</si>
  <si>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</si>
  <si>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</si>
  <si>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</si>
  <si>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</si>
  <si>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</si>
  <si>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</si>
  <si>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</si>
  <si>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</si>
  <si>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</si>
  <si>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</si>
  <si>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</si>
  <si>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</si>
  <si>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</si>
  <si>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</si>
  <si>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</si>
  <si>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</si>
  <si>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</si>
  <si>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</si>
  <si>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</si>
  <si>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</si>
  <si>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</si>
  <si>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</si>
  <si>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</si>
  <si>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</si>
  <si>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</si>
  <si>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</si>
  <si>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</si>
  <si>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</si>
  <si>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</si>
  <si>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</si>
  <si>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</si>
  <si>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</si>
  <si>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</si>
  <si>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</si>
  <si>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</si>
  <si>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</si>
  <si>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</si>
  <si>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</si>
  <si>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</si>
  <si>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</si>
  <si>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</si>
  <si>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</si>
  <si>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</si>
  <si>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</si>
  <si>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</si>
  <si>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</si>
  <si>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</si>
  <si>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</si>
  <si>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</si>
  <si>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</si>
  <si>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</si>
  <si>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</si>
  <si>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</si>
  <si>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</si>
  <si>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</si>
  <si>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</si>
  <si>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</si>
  <si>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</si>
  <si>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</si>
  <si>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</si>
  <si>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</si>
  <si>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</si>
  <si>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</si>
  <si>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</si>
  <si>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</si>
  <si>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</si>
  <si>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</si>
  <si>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</si>
  <si>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</si>
  <si>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</si>
  <si>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</si>
  <si>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</si>
  <si>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</si>
  <si>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</si>
  <si>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</si>
  <si>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</si>
  <si>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</si>
  <si>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</si>
  <si>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</si>
  <si>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</si>
  <si>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</si>
  <si>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</si>
  <si>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</si>
  <si>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</si>
  <si>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</si>
  <si>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</si>
  <si>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</si>
  <si>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</si>
  <si>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</si>
  <si>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</si>
  <si>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</si>
  <si>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</si>
  <si>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</si>
  <si>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</si>
  <si>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</si>
  <si>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</si>
  <si>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</si>
  <si>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</si>
  <si>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</si>
  <si>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</si>
  <si>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</si>
  <si>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</si>
  <si>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</si>
  <si>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</si>
  <si>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</si>
  <si>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</si>
  <si>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</si>
  <si>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</si>
  <si>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</si>
  <si>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</si>
  <si>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</si>
  <si>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</si>
  <si>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</si>
  <si>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</si>
  <si>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</si>
  <si>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</si>
  <si>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</si>
  <si>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</si>
  <si>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</si>
  <si>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</si>
  <si>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</si>
  <si>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</si>
  <si>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</si>
  <si>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</si>
  <si>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</si>
  <si>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</si>
  <si>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</si>
  <si>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</si>
  <si>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</si>
  <si>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</si>
  <si>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</si>
  <si>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</si>
  <si>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</si>
  <si>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</si>
  <si>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</si>
  <si>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</si>
  <si>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</si>
  <si>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</si>
  <si>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</si>
  <si>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</si>
  <si>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</si>
  <si>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</si>
  <si>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</si>
  <si>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</si>
  <si>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</si>
  <si>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</si>
  <si>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</si>
  <si>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</si>
  <si>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</si>
  <si>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</si>
  <si>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</si>
  <si>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</si>
  <si>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</si>
  <si>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</si>
  <si>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</si>
  <si>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</si>
  <si>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</si>
  <si>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</si>
  <si>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</si>
  <si>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</si>
  <si>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</si>
  <si>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</si>
  <si>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</si>
  <si>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</si>
  <si>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</si>
  <si>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</si>
  <si>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</si>
  <si>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</si>
  <si>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</si>
  <si>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</si>
  <si>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</si>
  <si>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</si>
  <si>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</si>
  <si>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</si>
  <si>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</si>
  <si>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</si>
  <si>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</si>
  <si>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</si>
  <si>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</si>
  <si>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</si>
  <si>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</si>
  <si>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</si>
  <si>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</si>
  <si>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</si>
  <si>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</si>
  <si>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</si>
  <si>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</si>
  <si>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</si>
  <si>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</si>
  <si>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</si>
  <si>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</si>
  <si>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</si>
  <si>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</si>
  <si>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</si>
  <si>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</si>
  <si>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</si>
  <si>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</si>
  <si>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</si>
  <si>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</si>
  <si>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</si>
  <si>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</si>
  <si>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</si>
  <si>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</si>
  <si>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</si>
  <si>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</si>
  <si>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</si>
  <si>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</si>
  <si>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</si>
  <si>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</si>
  <si>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</si>
  <si>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</si>
  <si>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</si>
  <si>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</si>
  <si>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</si>
  <si>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</si>
  <si>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</si>
  <si>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</si>
  <si>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</si>
  <si>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</si>
  <si>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</si>
  <si>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</si>
  <si>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</si>
  <si>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</si>
  <si>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</si>
  <si>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</si>
  <si>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</si>
  <si>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</si>
  <si>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</si>
  <si>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</si>
  <si>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</si>
  <si>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</si>
  <si>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</si>
  <si>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</si>
  <si>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</si>
  <si>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</si>
  <si>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</si>
  <si>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</si>
  <si>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</si>
  <si>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</si>
  <si>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</si>
  <si>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</si>
  <si>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</si>
  <si>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</si>
  <si>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</si>
  <si>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</si>
  <si>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</si>
  <si>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</si>
  <si>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</si>
  <si>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</si>
  <si>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</si>
  <si>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</si>
  <si>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</si>
  <si>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</si>
  <si>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</si>
  <si>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</si>
  <si>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</si>
  <si>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</si>
  <si>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</si>
  <si>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</si>
  <si>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</si>
  <si>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</si>
  <si>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</si>
  <si>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</si>
  <si>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</si>
  <si>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</si>
  <si>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</si>
  <si>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</si>
  <si>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</si>
  <si>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</si>
  <si>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</si>
  <si>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</si>
  <si>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</si>
  <si>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</si>
  <si>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</si>
  <si>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</si>
  <si>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</si>
  <si>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</si>
  <si>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</si>
  <si>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</si>
  <si>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</si>
  <si>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</si>
  <si>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</si>
  <si>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</si>
  <si>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</si>
  <si>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</si>
  <si>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</si>
  <si>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</si>
  <si>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</si>
  <si>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</si>
  <si>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</si>
  <si>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</si>
  <si>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</si>
  <si>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</si>
  <si>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</si>
  <si>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</si>
  <si>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</si>
  <si>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</si>
  <si>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</si>
  <si>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</si>
  <si>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</si>
  <si>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</si>
  <si>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</si>
  <si>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</si>
  <si>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</si>
  <si>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</si>
  <si>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</si>
  <si>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</si>
  <si>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</si>
  <si>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</si>
  <si>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</si>
  <si>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</si>
  <si>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</si>
  <si>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</si>
  <si>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</si>
  <si>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</si>
  <si>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</si>
  <si>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</si>
  <si>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</si>
  <si>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</si>
  <si>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</si>
  <si>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</si>
  <si>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</si>
  <si>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</si>
  <si>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</si>
  <si>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</si>
  <si>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</si>
  <si>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</si>
  <si>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</si>
  <si>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</si>
  <si>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</si>
  <si>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</si>
  <si>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</si>
  <si>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</si>
  <si>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</si>
  <si>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</si>
  <si>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</si>
  <si>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</si>
  <si>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</si>
  <si>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</si>
  <si>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</si>
  <si>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</si>
  <si>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</si>
  <si>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</si>
  <si>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</si>
  <si>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</si>
  <si>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</si>
  <si>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</si>
  <si>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</si>
  <si>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</si>
  <si>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</si>
  <si>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</si>
  <si>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</si>
  <si>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</si>
  <si>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</si>
  <si>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</si>
  <si>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</si>
  <si>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</si>
  <si>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</si>
  <si>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</si>
  <si>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</si>
  <si>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</si>
  <si>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</si>
  <si>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</si>
  <si>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</si>
  <si>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</si>
  <si>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</si>
  <si>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</si>
  <si>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</si>
  <si>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</si>
  <si>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</si>
  <si>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</si>
  <si>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</si>
  <si>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</si>
  <si>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</si>
  <si>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</si>
  <si>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</si>
  <si>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</si>
  <si>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</si>
  <si>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</si>
  <si>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</si>
  <si>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</si>
  <si>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</si>
  <si>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</si>
  <si>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</si>
  <si>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</si>
  <si>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</si>
  <si>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</si>
  <si>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</si>
  <si>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</si>
  <si>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</si>
  <si>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</si>
  <si>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</si>
  <si>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</si>
  <si>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</si>
  <si>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</si>
  <si>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</si>
  <si>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</si>
  <si>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</si>
  <si>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</si>
  <si>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</si>
  <si>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</si>
  <si>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</si>
  <si>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</si>
  <si>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</si>
  <si>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</si>
  <si>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</si>
  <si>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</si>
  <si>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</si>
  <si>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</si>
  <si>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</si>
  <si>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</si>
  <si>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</si>
  <si>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</si>
  <si>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</si>
  <si>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</si>
  <si>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</si>
  <si>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</si>
  <si>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</si>
  <si>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</si>
  <si>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</si>
  <si>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</si>
  <si>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</si>
  <si>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</si>
  <si>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</si>
  <si>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</si>
  <si>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</si>
  <si>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</si>
  <si>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</si>
  <si>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</si>
  <si>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</si>
  <si>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</si>
  <si>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</si>
  <si>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</si>
  <si>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</si>
  <si>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</si>
  <si>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</si>
  <si>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</si>
  <si>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</si>
  <si>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</si>
  <si>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</si>
  <si>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</si>
  <si>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</si>
  <si>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</si>
  <si>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</si>
  <si>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</si>
  <si>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</si>
  <si>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</si>
  <si>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</si>
  <si>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</si>
  <si>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</si>
  <si>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</si>
  <si>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</si>
  <si>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</si>
  <si>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</si>
  <si>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</si>
  <si>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</si>
  <si>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</si>
  <si>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</si>
  <si>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</si>
  <si>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</si>
  <si>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</si>
  <si>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</si>
  <si>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</si>
  <si>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</si>
  <si>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</si>
  <si>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</si>
  <si>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</si>
  <si>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</si>
  <si>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</si>
  <si>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</si>
  <si>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</si>
  <si>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</si>
  <si>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</si>
  <si>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</si>
  <si>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</si>
  <si>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</si>
  <si>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</si>
  <si>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</si>
  <si>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</si>
  <si>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</si>
  <si>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</si>
  <si>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</si>
  <si>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</si>
  <si>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</si>
  <si>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</si>
  <si>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</si>
  <si>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</si>
  <si>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</si>
  <si>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</si>
  <si>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</si>
  <si>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</si>
  <si>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</si>
  <si>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</si>
  <si>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</si>
  <si>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</si>
  <si>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</si>
  <si>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</si>
  <si>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</si>
  <si>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</si>
  <si>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</si>
  <si>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</si>
  <si>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</si>
  <si>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</si>
  <si>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</si>
  <si>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</si>
  <si>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</si>
  <si>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</si>
  <si>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</si>
  <si>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</si>
  <si>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</si>
  <si>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</si>
  <si>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</si>
  <si>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</si>
  <si>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</si>
  <si>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</si>
  <si>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</si>
  <si>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</si>
  <si>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</si>
  <si>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</si>
  <si>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</si>
  <si>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</si>
  <si>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</si>
  <si>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</si>
  <si>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</si>
  <si>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</si>
  <si>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</si>
  <si>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</si>
  <si>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</si>
  <si>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</si>
  <si>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</si>
  <si>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</si>
  <si>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</si>
  <si>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</si>
  <si>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</si>
  <si>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</si>
  <si>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</si>
  <si>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</si>
  <si>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</si>
  <si>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</si>
  <si>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</si>
  <si>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</si>
  <si>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</si>
  <si>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</si>
  <si>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</si>
  <si>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</si>
  <si>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</si>
  <si>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</si>
  <si>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</si>
  <si>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</si>
  <si>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</si>
  <si>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</si>
  <si>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</si>
  <si>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</si>
  <si>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</si>
  <si>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</si>
  <si>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</si>
  <si>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</si>
  <si>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</si>
  <si>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</si>
  <si>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</si>
  <si>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</si>
  <si>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</si>
  <si>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</si>
  <si>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</si>
  <si>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</si>
  <si>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</si>
  <si>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</si>
  <si>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</si>
  <si>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</si>
  <si>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</si>
  <si>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</si>
  <si>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</si>
  <si>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</si>
  <si>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</si>
  <si>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</si>
  <si>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</si>
  <si>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</si>
  <si>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</si>
  <si>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</si>
  <si>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</si>
  <si>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</si>
  <si>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</si>
  <si>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</si>
  <si>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</si>
  <si>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</si>
  <si>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</si>
  <si>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</si>
  <si>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</si>
  <si>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</si>
  <si>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</si>
  <si>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</si>
  <si>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</si>
  <si>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</si>
  <si>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</si>
  <si>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</si>
  <si>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</si>
  <si>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</si>
  <si>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</si>
  <si>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</si>
  <si>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</si>
  <si>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</si>
  <si>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</si>
  <si>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</si>
  <si>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</si>
  <si>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</si>
  <si>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</si>
  <si>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</si>
  <si>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</si>
  <si>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</si>
  <si>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</si>
  <si>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</si>
  <si>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</si>
  <si>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</si>
  <si>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</si>
  <si>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</si>
  <si>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</si>
  <si>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</si>
  <si>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</si>
  <si>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</si>
  <si>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</si>
  <si>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</si>
  <si>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</si>
  <si>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</si>
  <si>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</si>
  <si>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</si>
  <si>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</si>
  <si>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</si>
  <si>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</si>
  <si>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</si>
  <si>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</si>
  <si>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</si>
  <si>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</si>
  <si>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</si>
  <si>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</si>
  <si>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</si>
  <si>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</si>
  <si>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</si>
  <si>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</si>
  <si>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</si>
  <si>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</si>
  <si>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</si>
  <si>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</si>
  <si>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</si>
  <si>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</si>
  <si>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</si>
  <si>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</si>
  <si>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</si>
  <si>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</si>
  <si>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</si>
  <si>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</si>
  <si>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</si>
  <si>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</si>
  <si>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</si>
  <si>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</si>
  <si>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</si>
  <si>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</si>
  <si>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</si>
  <si>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</si>
  <si>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</si>
  <si>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</si>
  <si>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</si>
  <si>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</si>
  <si>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</si>
  <si>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</si>
  <si>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</si>
  <si>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</si>
  <si>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</si>
  <si>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</si>
  <si>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</si>
  <si>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</si>
  <si>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</si>
  <si>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</si>
  <si>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</si>
  <si>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</si>
  <si>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</si>
  <si>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</si>
  <si>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</si>
  <si>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</si>
  <si>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</si>
  <si>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</si>
  <si>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</si>
  <si>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</si>
  <si>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</si>
  <si>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</si>
  <si>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</si>
  <si>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</si>
  <si>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</si>
  <si>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</si>
  <si>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</si>
  <si>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</si>
  <si>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</si>
  <si>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</si>
  <si>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</si>
  <si>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</si>
  <si>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</si>
  <si>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</si>
  <si>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</si>
  <si>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</si>
  <si>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</si>
  <si>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</si>
  <si>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</si>
  <si>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</si>
  <si>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</si>
  <si>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</si>
  <si>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</si>
  <si>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</si>
  <si>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</si>
  <si>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</si>
  <si>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</si>
  <si>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</si>
  <si>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</si>
  <si>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</si>
  <si>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</si>
  <si>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</si>
  <si>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</si>
  <si>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</si>
  <si>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</si>
  <si>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</si>
  <si>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</si>
  <si>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</si>
  <si>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</si>
  <si>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</si>
  <si>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</si>
  <si>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</si>
  <si>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</si>
  <si>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</si>
  <si>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</si>
  <si>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</si>
  <si>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</si>
  <si>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</si>
  <si>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</si>
  <si>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</si>
  <si>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</si>
  <si>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</si>
  <si>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</si>
  <si>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</si>
  <si>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</si>
  <si>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</si>
  <si>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</si>
  <si>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</si>
  <si>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</si>
  <si>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</si>
  <si>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</si>
  <si>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</si>
  <si>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</si>
  <si>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</si>
  <si>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</si>
  <si>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</si>
  <si>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</si>
  <si>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</si>
  <si>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</si>
  <si>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</si>
  <si>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</si>
  <si>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</si>
  <si>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</si>
  <si>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</si>
  <si>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</si>
  <si>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</si>
  <si>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</si>
  <si>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</si>
  <si>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</si>
  <si>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</si>
  <si>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</si>
  <si>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</si>
  <si>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</si>
  <si>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</si>
  <si>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</si>
  <si>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</si>
  <si>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</si>
  <si>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</si>
  <si>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</si>
  <si>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</si>
  <si>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</si>
  <si>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</si>
  <si>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</si>
  <si>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</si>
  <si>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</si>
  <si>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</si>
  <si>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</si>
  <si>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</si>
  <si>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</si>
  <si>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</si>
  <si>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</si>
  <si>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</si>
  <si>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</si>
  <si>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</si>
  <si>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</si>
  <si>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</si>
  <si>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</si>
  <si>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</si>
  <si>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</si>
  <si>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</si>
  <si>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</si>
  <si>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</si>
  <si>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</si>
  <si>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</si>
  <si>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</si>
  <si>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</si>
  <si>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</si>
  <si>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</si>
  <si>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</si>
  <si>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</si>
  <si>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</si>
  <si>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</si>
  <si>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</si>
  <si>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</si>
  <si>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</si>
  <si>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</si>
  <si>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</si>
  <si>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</si>
  <si>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</si>
  <si>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</si>
  <si>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</si>
  <si>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</si>
  <si>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</si>
  <si>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</si>
  <si>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</si>
  <si>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</si>
  <si>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</si>
  <si>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</si>
  <si>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</si>
  <si>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</si>
  <si>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</si>
  <si>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</si>
  <si>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</si>
  <si>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</si>
  <si>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</si>
  <si>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</si>
  <si>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</si>
  <si>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</si>
  <si>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</si>
  <si>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</si>
  <si>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</si>
  <si>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</si>
  <si>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</si>
  <si>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</si>
  <si>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</si>
  <si>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</si>
  <si>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</si>
  <si>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</si>
  <si>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</si>
  <si>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</si>
  <si>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</si>
  <si>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</si>
  <si>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</si>
  <si>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</si>
  <si>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</si>
  <si>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</si>
  <si>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</si>
  <si>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</si>
  <si>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</si>
  <si>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</si>
  <si>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</si>
  <si>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</si>
  <si>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</si>
  <si>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</si>
  <si>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</si>
  <si>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</si>
  <si>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</si>
  <si>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</si>
  <si>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</si>
  <si>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</si>
  <si>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</si>
  <si>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</si>
  <si>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</si>
  <si>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</si>
  <si>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</si>
  <si>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</si>
  <si>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</si>
  <si>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</si>
  <si>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</si>
  <si>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</si>
  <si>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</si>
  <si>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</si>
  <si>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</si>
  <si>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</si>
  <si>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</si>
  <si>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</si>
  <si>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</si>
  <si>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</si>
  <si>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</si>
  <si>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</si>
  <si>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</si>
  <si>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</si>
  <si>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</si>
  <si>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</si>
  <si>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</si>
  <si>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</si>
  <si>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</si>
  <si>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</si>
  <si>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</si>
  <si>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</si>
  <si>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</si>
  <si>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</si>
  <si>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</si>
  <si>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</si>
  <si>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</si>
  <si>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</si>
  <si>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</si>
  <si>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</si>
  <si>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</si>
  <si>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</si>
  <si>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</si>
  <si>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</si>
  <si>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</si>
  <si>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</si>
  <si>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</si>
  <si>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</si>
  <si>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</si>
  <si>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</si>
  <si>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</si>
  <si>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</si>
  <si>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</si>
  <si>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</si>
  <si>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</si>
  <si>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</si>
  <si>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</si>
  <si>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</si>
  <si>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</si>
  <si>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</si>
  <si>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</si>
  <si>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</si>
  <si>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</si>
  <si>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</si>
  <si>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</si>
  <si>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</si>
  <si>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</si>
  <si>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</si>
  <si>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</si>
  <si>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</si>
  <si>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</si>
  <si>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</si>
  <si>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</si>
  <si>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</si>
  <si>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</si>
  <si>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</si>
  <si>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</si>
  <si>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</si>
  <si>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</si>
  <si>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</si>
  <si>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</si>
  <si>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</si>
  <si>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</si>
  <si>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</si>
  <si>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</si>
  <si>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</si>
  <si>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</si>
  <si>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</si>
  <si>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</si>
  <si>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</si>
  <si>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</si>
  <si>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</si>
  <si>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</si>
  <si>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</si>
  <si>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</si>
  <si>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</si>
  <si>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</si>
  <si>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</si>
  <si>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</si>
  <si>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</si>
  <si>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</si>
  <si>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</si>
  <si>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</si>
  <si>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</si>
  <si>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</si>
  <si>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</si>
  <si>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</si>
  <si>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</si>
  <si>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</si>
  <si>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</si>
  <si>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</si>
  <si>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</si>
  <si>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</si>
  <si>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</si>
  <si>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</si>
  <si>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</si>
  <si>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</si>
  <si>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</si>
  <si>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</si>
  <si>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</si>
  <si>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</si>
  <si>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</si>
  <si>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</si>
  <si>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</si>
  <si>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</si>
  <si>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</si>
  <si>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</si>
  <si>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</si>
  <si>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</si>
  <si>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</si>
  <si>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</si>
  <si>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</si>
  <si>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</si>
  <si>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</si>
  <si>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</si>
  <si>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</si>
  <si>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</si>
  <si>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</si>
  <si>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</si>
  <si>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</si>
  <si>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</si>
  <si>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</si>
  <si>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</si>
  <si>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</si>
  <si>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</si>
  <si>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</si>
  <si>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</si>
  <si>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</si>
  <si>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</si>
  <si>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</si>
  <si>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</si>
  <si>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</si>
  <si>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</si>
  <si>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</si>
  <si>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</si>
  <si>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</si>
  <si>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</si>
  <si>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</si>
  <si>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</si>
  <si>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</si>
  <si>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</si>
  <si>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</si>
  <si>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</si>
  <si>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</si>
  <si>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</si>
  <si>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</si>
  <si>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</si>
  <si>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</si>
  <si>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</si>
  <si>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</si>
  <si>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</si>
  <si>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</si>
  <si>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</si>
  <si>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</si>
  <si>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</si>
  <si>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</si>
  <si>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</si>
  <si>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</si>
  <si>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</si>
  <si>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</si>
  <si>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</si>
  <si>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</si>
  <si>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</si>
  <si>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</si>
  <si>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</si>
  <si>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</si>
  <si>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</si>
  <si>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</si>
  <si>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</si>
  <si>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</si>
  <si>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</si>
  <si>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</si>
  <si>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</si>
  <si>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</si>
  <si>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</si>
  <si>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</si>
  <si>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</si>
  <si>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</si>
  <si>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</si>
  <si>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</si>
  <si>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</si>
  <si>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</si>
  <si>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</si>
  <si>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</si>
  <si>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</si>
  <si>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</si>
  <si>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</si>
  <si>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</si>
  <si>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</si>
  <si>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</si>
  <si>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</si>
  <si>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</si>
  <si>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</si>
  <si>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</si>
  <si>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</si>
  <si>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</si>
  <si>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</si>
  <si>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</si>
  <si>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</si>
  <si>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</si>
  <si>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</si>
  <si>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</si>
  <si>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</si>
  <si>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</si>
  <si>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</si>
  <si>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</si>
  <si>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</si>
  <si>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</si>
  <si>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</si>
  <si>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</si>
  <si>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</si>
  <si>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</si>
  <si>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</si>
  <si>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</si>
  <si>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</si>
  <si>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</si>
  <si>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</si>
  <si>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</si>
  <si>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</si>
  <si>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</si>
  <si>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</si>
  <si>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</si>
  <si>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</si>
  <si>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</si>
  <si>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</si>
  <si>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</si>
  <si>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</si>
  <si>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</si>
  <si>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</si>
  <si>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</si>
  <si>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</si>
  <si>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</si>
  <si>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</si>
  <si>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</si>
  <si>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</si>
  <si>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</si>
  <si>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</si>
  <si>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</si>
  <si>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</si>
  <si>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</si>
  <si>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</si>
  <si>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</si>
  <si>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</si>
  <si>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</si>
  <si>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</si>
  <si>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</si>
  <si>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</si>
  <si>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</si>
  <si>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</si>
  <si>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</si>
  <si>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</si>
  <si>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</si>
  <si>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</si>
  <si>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</si>
  <si>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</si>
  <si>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</si>
  <si>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</si>
  <si>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</si>
  <si>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</si>
  <si>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</si>
  <si>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</si>
  <si>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</si>
  <si>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</si>
  <si>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</si>
  <si>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</si>
  <si>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</si>
  <si>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</si>
  <si>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</si>
  <si>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</si>
  <si>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</si>
  <si>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</si>
  <si>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</si>
  <si>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</si>
  <si>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</si>
  <si>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</si>
  <si>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</si>
  <si>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</si>
  <si>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</si>
  <si>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</si>
  <si>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</si>
  <si>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</si>
  <si>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</si>
  <si>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</si>
  <si>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</si>
  <si>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</si>
  <si>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</si>
  <si>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</si>
  <si>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</si>
  <si>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</si>
  <si>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</si>
  <si>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</si>
  <si>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</si>
  <si>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</si>
  <si>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</si>
  <si>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</si>
  <si>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</si>
  <si>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</si>
  <si>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</si>
  <si>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</si>
  <si>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</si>
  <si>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</si>
  <si>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</si>
  <si>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</si>
  <si>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</si>
  <si>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</si>
  <si>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</si>
  <si>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</si>
  <si>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</si>
  <si>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</si>
  <si>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</si>
  <si>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</si>
  <si>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</si>
  <si>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</si>
  <si>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</si>
  <si>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</si>
  <si>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</si>
  <si>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</si>
  <si>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</si>
  <si>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</si>
  <si>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</si>
  <si>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</si>
  <si>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</si>
  <si>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</si>
  <si>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</si>
  <si>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</si>
  <si>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</si>
  <si>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</si>
  <si>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</si>
  <si>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</si>
  <si>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</si>
  <si>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</si>
  <si>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</si>
  <si>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</si>
  <si>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</si>
  <si>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</si>
  <si>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</si>
  <si>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</si>
  <si>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</si>
  <si>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</si>
  <si>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</si>
  <si>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</si>
  <si>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</si>
  <si>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</si>
  <si>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</si>
  <si>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</si>
  <si>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</si>
  <si>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</si>
  <si>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</si>
  <si>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</si>
  <si>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</si>
  <si>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</si>
  <si>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</si>
  <si>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</si>
  <si>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</si>
  <si>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</si>
  <si>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</si>
  <si>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</si>
  <si>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</si>
  <si>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</si>
  <si>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</si>
  <si>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</si>
  <si>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</si>
  <si>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</si>
  <si>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</si>
  <si>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</si>
  <si>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</si>
  <si>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</si>
  <si>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</si>
  <si>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</si>
  <si>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</si>
  <si>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</si>
  <si>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</si>
  <si>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</si>
  <si>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</si>
  <si>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</si>
  <si>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</si>
  <si>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</si>
  <si>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</si>
  <si>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</si>
  <si>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</si>
  <si>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</si>
  <si>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</si>
  <si>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</si>
  <si>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</si>
  <si>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</si>
  <si>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</si>
  <si>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</si>
  <si>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</si>
  <si>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</si>
  <si>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</si>
  <si>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</si>
  <si>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</si>
  <si>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</si>
  <si>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</si>
  <si>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</si>
  <si>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</si>
  <si>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</si>
  <si>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</si>
  <si>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</si>
  <si>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</si>
  <si>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</si>
  <si>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</si>
  <si>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</si>
  <si>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</si>
  <si>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</si>
  <si>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</si>
  <si>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</si>
  <si>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</si>
  <si>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</si>
  <si>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</si>
  <si>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</si>
  <si>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</si>
  <si>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</si>
  <si>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</si>
  <si>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</si>
  <si>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</si>
  <si>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</si>
  <si>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</si>
  <si>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</si>
  <si>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</si>
  <si>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</si>
  <si>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</si>
  <si>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</si>
  <si>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</si>
  <si>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</si>
  <si>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</si>
  <si>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</si>
  <si>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</si>
  <si>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</si>
  <si>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</si>
  <si>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</si>
  <si>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</si>
  <si>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</si>
  <si>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</si>
  <si>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</si>
  <si>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</si>
  <si>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</si>
  <si>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</si>
  <si>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</si>
  <si>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</si>
  <si>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</si>
  <si>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</si>
  <si>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</si>
  <si>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</si>
  <si>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</si>
  <si>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</si>
  <si>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</si>
  <si>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</si>
  <si>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</si>
  <si>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</si>
  <si>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</si>
  <si>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</si>
  <si>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</si>
  <si>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</si>
  <si>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</si>
  <si>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</si>
  <si>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</si>
  <si>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</si>
  <si>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</si>
  <si>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</si>
  <si>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</si>
  <si>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</si>
  <si>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</si>
  <si>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</si>
  <si>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</si>
  <si>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</si>
  <si>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</si>
  <si>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</si>
  <si>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</si>
  <si>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</si>
  <si>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</si>
  <si>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</si>
  <si>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</si>
  <si>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</si>
  <si>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</si>
  <si>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</si>
  <si>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</si>
  <si>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</si>
  <si>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</si>
  <si>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</si>
  <si>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</si>
  <si>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</si>
  <si>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</si>
  <si>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</si>
  <si>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</si>
  <si>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</si>
  <si>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</si>
  <si>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</si>
  <si>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</si>
  <si>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</si>
  <si>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</si>
  <si>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</si>
  <si>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</si>
  <si>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</si>
  <si>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</si>
  <si>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</si>
  <si>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</si>
  <si>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</si>
  <si>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</si>
  <si>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</si>
  <si>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</si>
  <si>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</si>
  <si>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</si>
  <si>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</si>
  <si>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</si>
  <si>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</si>
  <si>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</si>
  <si>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</si>
  <si>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</si>
  <si>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</si>
  <si>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</si>
  <si>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</si>
  <si>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</si>
  <si>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</si>
  <si>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</si>
  <si>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</si>
  <si>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</si>
  <si>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</si>
  <si>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</si>
  <si>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</si>
  <si>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</si>
  <si>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</si>
  <si>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</si>
  <si>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</si>
  <si>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</si>
  <si>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</si>
  <si>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</si>
  <si>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</si>
  <si>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</si>
  <si>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</si>
  <si>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</si>
  <si>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</si>
  <si>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</si>
  <si>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</si>
  <si>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</si>
  <si>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</si>
  <si>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</si>
  <si>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</si>
  <si>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</si>
  <si>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</si>
  <si>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</si>
  <si>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</si>
  <si>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</si>
  <si>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</si>
  <si>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</si>
  <si>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</si>
  <si>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</si>
  <si>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</si>
  <si>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</si>
  <si>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</si>
  <si>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</si>
  <si>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</si>
  <si>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</si>
  <si>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</si>
  <si>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</si>
  <si>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</si>
  <si>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</si>
  <si>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</si>
  <si>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</si>
  <si>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</si>
  <si>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</si>
  <si>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</si>
  <si>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</si>
  <si>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</si>
  <si>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</si>
  <si>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</si>
  <si>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</si>
  <si>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</si>
  <si>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</si>
  <si>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</si>
  <si>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</si>
  <si>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</si>
  <si>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</si>
  <si>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</si>
  <si>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</si>
  <si>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</si>
  <si>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</si>
  <si>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</si>
  <si>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</si>
  <si>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</si>
  <si>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</si>
  <si>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</si>
  <si>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</si>
  <si>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</si>
  <si>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</si>
  <si>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</si>
  <si>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</si>
  <si>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</si>
  <si>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</si>
  <si>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</si>
  <si>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</si>
  <si>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</si>
  <si>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</si>
  <si>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</si>
  <si>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</si>
  <si>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</si>
  <si>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</si>
  <si>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</si>
  <si>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</si>
  <si>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</si>
  <si>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</si>
  <si>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</si>
  <si>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</si>
  <si>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</si>
  <si>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</si>
  <si>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</si>
  <si>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</si>
  <si>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</si>
  <si>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</si>
  <si>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</si>
  <si>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</si>
  <si>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</si>
  <si>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</si>
  <si>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</si>
  <si>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</si>
  <si>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</si>
  <si>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</si>
  <si>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</si>
  <si>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</si>
  <si>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</si>
  <si>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</si>
  <si>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</si>
  <si>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</si>
  <si>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</si>
  <si>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</si>
  <si>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</si>
  <si>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</si>
  <si>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</si>
  <si>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</si>
  <si>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</si>
  <si>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</si>
  <si>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</si>
  <si>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</si>
  <si>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</si>
  <si>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</si>
  <si>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</si>
  <si>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</si>
  <si>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</si>
  <si>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</si>
  <si>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</si>
  <si>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</si>
  <si>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</si>
  <si>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</si>
  <si>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</si>
  <si>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</si>
  <si>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</si>
  <si>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</si>
  <si>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</si>
  <si>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</si>
  <si>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</si>
  <si>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</si>
  <si>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</si>
  <si>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</si>
  <si>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</si>
  <si>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</si>
  <si>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</si>
  <si>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</si>
  <si>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</si>
  <si>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</si>
  <si>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</si>
  <si>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</si>
  <si>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</si>
  <si>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</si>
  <si>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</si>
  <si>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</si>
  <si>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</si>
  <si>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</si>
  <si>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</si>
  <si>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</si>
  <si>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</si>
  <si>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</si>
  <si>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</si>
  <si>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</si>
  <si>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</si>
  <si>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</si>
  <si>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</si>
  <si>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</si>
  <si>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</si>
  <si>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</si>
  <si>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</si>
  <si>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</si>
  <si>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</si>
  <si>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</si>
  <si>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</si>
  <si>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</si>
  <si>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</si>
  <si>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</si>
  <si>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</si>
  <si>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</si>
  <si>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</si>
  <si>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</si>
  <si>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</si>
  <si>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</si>
  <si>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</si>
  <si>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</si>
  <si>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</si>
  <si>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</si>
  <si>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</si>
  <si>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</si>
  <si>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</si>
  <si>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</si>
  <si>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</si>
  <si>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</si>
  <si>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</si>
  <si>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</si>
  <si>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</si>
  <si>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</si>
  <si>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</si>
  <si>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</si>
  <si>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</si>
  <si>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</si>
  <si>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</si>
  <si>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</si>
  <si>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</si>
  <si>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</si>
  <si>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</si>
  <si>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</si>
  <si>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</si>
  <si>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</si>
  <si>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</si>
  <si>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</si>
  <si>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</si>
  <si>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</si>
  <si>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</si>
  <si>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</si>
  <si>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</si>
  <si>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</si>
  <si>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</si>
  <si>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</si>
  <si>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</si>
  <si>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</si>
  <si>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</si>
  <si>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</si>
  <si>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</si>
  <si>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</si>
  <si>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</si>
  <si>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</si>
  <si>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</si>
  <si>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</si>
  <si>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</si>
  <si>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</si>
  <si>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</si>
  <si>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</si>
  <si>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</si>
  <si>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</si>
  <si>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</si>
  <si>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</si>
  <si>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</si>
  <si>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</si>
  <si>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</si>
  <si>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</si>
  <si>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</si>
  <si>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</si>
  <si>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</si>
  <si>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</si>
  <si>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</si>
  <si>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</si>
  <si>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</si>
  <si>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</si>
  <si>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</si>
  <si>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</si>
  <si>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</si>
  <si>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</si>
  <si>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</si>
  <si>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</si>
  <si>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</si>
  <si>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</si>
  <si>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</si>
  <si>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</si>
  <si>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</si>
  <si>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</si>
  <si>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</si>
  <si>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</si>
  <si>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</si>
  <si>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</si>
  <si>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</si>
  <si>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</si>
  <si>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</si>
  <si>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</si>
  <si>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</si>
  <si>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</si>
  <si>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</si>
  <si>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</si>
  <si>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</si>
  <si>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</si>
  <si>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</si>
  <si>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</si>
  <si>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</si>
  <si>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</si>
  <si>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</si>
  <si>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</si>
  <si>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</si>
  <si>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</si>
  <si>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</si>
  <si>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</si>
  <si>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</si>
  <si>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</si>
  <si>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</si>
  <si>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</si>
  <si>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</si>
  <si>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</si>
  <si>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</si>
  <si>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</si>
  <si>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</si>
  <si>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</si>
  <si>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</si>
  <si>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</si>
  <si>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</si>
  <si>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</si>
  <si>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</si>
  <si>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</si>
  <si>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</si>
  <si>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</si>
  <si>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</si>
  <si>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</si>
  <si>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</si>
  <si>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</si>
  <si>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</si>
  <si>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</si>
  <si>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</si>
  <si>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</si>
  <si>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</si>
  <si>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</si>
  <si>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</si>
  <si>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</si>
  <si>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</si>
  <si>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</si>
  <si>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</si>
  <si>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</si>
  <si>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</si>
  <si>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</si>
  <si>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</si>
  <si>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</si>
  <si>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</si>
  <si>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</si>
  <si>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</si>
  <si>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</si>
  <si>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</si>
  <si>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</si>
  <si>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</si>
  <si>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</si>
  <si>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</si>
  <si>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</si>
  <si>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</si>
  <si>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</si>
  <si>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</si>
  <si>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</si>
  <si>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</si>
  <si>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</si>
  <si>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</si>
  <si>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</si>
  <si>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</si>
  <si>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</si>
  <si>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</si>
  <si>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</si>
  <si>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</si>
  <si>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</si>
  <si>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</si>
  <si>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</si>
  <si>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</si>
  <si>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</si>
  <si>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</si>
  <si>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</si>
  <si>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</si>
  <si>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</si>
  <si>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</si>
  <si>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</si>
  <si>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</si>
  <si>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</si>
  <si>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</si>
  <si>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</si>
  <si>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</si>
  <si>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</si>
  <si>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</si>
  <si>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</si>
  <si>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</si>
  <si>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</si>
  <si>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</si>
  <si>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</si>
  <si>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</si>
  <si>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</si>
  <si>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</si>
  <si>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</si>
  <si>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</si>
  <si>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</si>
  <si>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</si>
  <si>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</si>
  <si>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</si>
  <si>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</si>
  <si>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</si>
  <si>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</si>
  <si>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</si>
  <si>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</si>
  <si>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</si>
  <si>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</si>
  <si>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</si>
  <si>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</si>
  <si>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</si>
  <si>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</si>
  <si>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</si>
  <si>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</si>
  <si>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</si>
  <si>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</si>
  <si>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</si>
  <si>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</si>
  <si>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</si>
  <si>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</si>
  <si>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</si>
  <si>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</si>
  <si>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</si>
  <si>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</si>
  <si>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</si>
  <si>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</si>
  <si>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</si>
  <si>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</si>
  <si>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</si>
  <si>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</si>
  <si>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</si>
  <si>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</si>
  <si>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</si>
  <si>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</si>
  <si>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</si>
  <si>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</si>
  <si>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</si>
  <si>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</si>
  <si>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</si>
  <si>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</si>
  <si>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</si>
  <si>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</si>
  <si>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</si>
  <si>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</si>
  <si>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</si>
  <si>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</si>
  <si>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</si>
  <si>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</si>
  <si>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</si>
  <si>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</si>
  <si>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</si>
  <si>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</si>
  <si>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</si>
  <si>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</si>
  <si>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</si>
  <si>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</si>
  <si>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</si>
  <si>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</si>
  <si>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</si>
  <si>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</si>
  <si>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</si>
  <si>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</si>
  <si>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</si>
  <si>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</si>
  <si>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</si>
  <si>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</si>
  <si>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</si>
  <si>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</si>
  <si>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</si>
  <si>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</si>
  <si>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</si>
  <si>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</si>
  <si>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</si>
  <si>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</si>
  <si>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</si>
  <si>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</si>
  <si>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</si>
  <si>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</si>
  <si>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</si>
  <si>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</si>
  <si>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</si>
  <si>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</si>
  <si>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</si>
  <si>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</si>
  <si>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</si>
  <si>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</si>
  <si>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</si>
  <si>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</si>
  <si>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</si>
  <si>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</si>
  <si>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</si>
  <si>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</si>
  <si>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</si>
  <si>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</si>
  <si>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</si>
  <si>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</si>
  <si>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</si>
  <si>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</si>
  <si>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</si>
  <si>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</si>
  <si>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</si>
  <si>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</si>
  <si>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</si>
  <si>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</si>
  <si>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</si>
  <si>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</si>
  <si>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</si>
  <si>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</si>
  <si>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</si>
  <si>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</si>
  <si>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</si>
  <si>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</si>
  <si>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</si>
  <si>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</si>
  <si>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</si>
  <si>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</si>
  <si>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</si>
  <si>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</si>
  <si>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</si>
  <si>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</si>
  <si>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</si>
  <si>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</si>
  <si>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</si>
  <si>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</si>
  <si>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</si>
  <si>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</si>
  <si>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</si>
  <si>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</si>
  <si>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</si>
  <si>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</si>
  <si>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</si>
  <si>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</si>
  <si>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</si>
  <si>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</si>
  <si>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</si>
  <si>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</si>
  <si>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</si>
  <si>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</si>
  <si>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</si>
  <si>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</si>
  <si>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</si>
  <si>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</si>
  <si>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</si>
  <si>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</si>
  <si>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</si>
  <si>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</si>
  <si>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</si>
  <si>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</si>
  <si>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</si>
  <si>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</si>
  <si>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</si>
  <si>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</si>
  <si>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</si>
  <si>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</si>
  <si>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</si>
  <si>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</si>
  <si>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</si>
  <si>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</si>
  <si>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</si>
  <si>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</si>
  <si>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</si>
  <si>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</si>
  <si>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</si>
  <si>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</si>
  <si>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</si>
  <si>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</si>
  <si>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</si>
  <si>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</si>
  <si>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</si>
  <si>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</si>
  <si>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</si>
  <si>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</si>
  <si>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</si>
  <si>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</si>
  <si>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</si>
  <si>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</si>
  <si>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</si>
  <si>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</si>
  <si>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</si>
  <si>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</si>
  <si>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</si>
  <si>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</si>
  <si>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</si>
  <si>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</si>
  <si>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</si>
  <si>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</si>
  <si>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</si>
  <si>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</si>
  <si>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</si>
  <si>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</si>
  <si>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</si>
  <si>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</si>
  <si>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</si>
  <si>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</si>
  <si>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</si>
  <si>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</si>
  <si>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</si>
  <si>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</si>
  <si>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</si>
  <si>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</si>
  <si>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</si>
  <si>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</si>
  <si>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</si>
  <si>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</si>
  <si>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</si>
  <si>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</si>
  <si>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</si>
  <si>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</si>
  <si>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</si>
  <si>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</si>
  <si>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</si>
  <si>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</si>
  <si>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</si>
  <si>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</si>
  <si>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</si>
  <si>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</si>
  <si>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</si>
  <si>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</si>
  <si>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</si>
  <si>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</si>
  <si>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</si>
  <si>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</si>
  <si>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</si>
  <si>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</si>
  <si>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</si>
  <si>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</si>
  <si>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</si>
  <si>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</si>
  <si>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</si>
  <si>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</si>
  <si>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</si>
  <si>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</si>
  <si>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</si>
  <si>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</si>
  <si>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</si>
  <si>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</si>
  <si>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</si>
  <si>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</si>
  <si>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</si>
  <si>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</si>
  <si>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</si>
  <si>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</si>
  <si>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</si>
  <si>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</si>
  <si>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</si>
  <si>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</si>
  <si>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</si>
  <si>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</si>
  <si>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</si>
  <si>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</si>
  <si>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</si>
  <si>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</si>
  <si>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</si>
  <si>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</si>
  <si>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</si>
  <si>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</si>
  <si>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</si>
  <si>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</si>
  <si>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</si>
  <si>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</si>
  <si>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</si>
  <si>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</si>
  <si>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</si>
  <si>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</si>
  <si>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</si>
  <si>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</si>
  <si>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</si>
  <si>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</si>
  <si>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</si>
  <si>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</si>
  <si>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</si>
  <si>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</si>
  <si>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</si>
  <si>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</si>
  <si>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</si>
  <si>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</si>
  <si>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</si>
  <si>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</si>
  <si>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</si>
  <si>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</si>
  <si>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</si>
  <si>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</si>
  <si>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</si>
  <si>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</si>
  <si>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</si>
  <si>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</si>
  <si>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</si>
  <si>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</si>
  <si>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</si>
  <si>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</si>
  <si>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</si>
  <si>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</si>
  <si>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</si>
  <si>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</si>
  <si>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</si>
  <si>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</si>
  <si>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</si>
  <si>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</si>
  <si>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</si>
  <si>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</si>
  <si>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</si>
  <si>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</si>
  <si>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</si>
  <si>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</si>
  <si>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</si>
  <si>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</si>
  <si>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</si>
  <si>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</si>
  <si>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</si>
  <si>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</si>
  <si>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</si>
  <si>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</si>
  <si>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</si>
  <si>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</si>
  <si>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</si>
  <si>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</si>
  <si>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</si>
  <si>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</si>
  <si>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</si>
  <si>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</si>
  <si>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</si>
  <si>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</si>
  <si>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</si>
  <si>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</si>
  <si>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</si>
  <si>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</si>
  <si>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</si>
  <si>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</si>
  <si>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</si>
  <si>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</si>
  <si>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</si>
  <si>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</si>
  <si>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</si>
  <si>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</si>
  <si>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</si>
  <si>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</si>
  <si>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</si>
  <si>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</si>
  <si>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</si>
  <si>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</si>
  <si>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</si>
  <si>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</si>
  <si>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</si>
  <si>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</si>
  <si>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</si>
  <si>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</si>
  <si>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</si>
  <si>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</si>
  <si>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</si>
  <si>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</si>
  <si>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</si>
  <si>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</si>
  <si>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</si>
  <si>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</si>
  <si>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</si>
  <si>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</si>
  <si>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</si>
  <si>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</si>
  <si>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</si>
  <si>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</si>
  <si>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</si>
  <si>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</si>
  <si>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</si>
  <si>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</si>
  <si>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</si>
  <si>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</si>
  <si>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</si>
  <si>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</si>
  <si>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</si>
  <si>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</si>
  <si>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</si>
  <si>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</si>
  <si>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</si>
  <si>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</si>
  <si>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</si>
  <si>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</si>
  <si>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</si>
  <si>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</si>
  <si>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</si>
  <si>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</si>
  <si>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</si>
  <si>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</si>
  <si>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</si>
  <si>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</si>
  <si>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</si>
  <si>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</si>
  <si>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</si>
  <si>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</si>
  <si>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</si>
  <si>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</si>
  <si>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</si>
  <si>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</si>
  <si>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</si>
  <si>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</si>
  <si>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</si>
  <si>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</si>
  <si>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</si>
  <si>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</si>
  <si>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</si>
  <si>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</si>
  <si>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</si>
  <si>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</si>
  <si>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</si>
  <si>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</si>
  <si>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</si>
  <si>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</si>
  <si>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</si>
  <si>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</si>
  <si>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</si>
  <si>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</si>
  <si>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</si>
  <si>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</si>
  <si>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</si>
  <si>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</si>
  <si>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</si>
  <si>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</si>
  <si>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</si>
  <si>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</si>
  <si>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</si>
  <si>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</si>
  <si>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</si>
  <si>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</si>
  <si>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</si>
  <si>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</si>
  <si>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</si>
  <si>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</si>
  <si>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</si>
  <si>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</si>
  <si>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</si>
  <si>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</si>
  <si>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</si>
  <si>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</si>
  <si>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</si>
  <si>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</si>
  <si>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</si>
  <si>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</si>
  <si>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</si>
  <si>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</si>
  <si>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</si>
  <si>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</si>
  <si>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</si>
  <si>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</si>
  <si>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</si>
  <si>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</si>
  <si>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</si>
  <si>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</si>
  <si>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</si>
  <si>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</si>
  <si>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</si>
  <si>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</si>
  <si>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</si>
  <si>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</si>
  <si>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</si>
  <si>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</si>
  <si>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</si>
  <si>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</si>
  <si>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</si>
  <si>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</si>
  <si>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</si>
  <si>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</si>
  <si>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</si>
  <si>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</si>
  <si>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</si>
  <si>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</si>
  <si>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</si>
  <si>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</si>
  <si>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</si>
  <si>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</si>
  <si>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</si>
  <si>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</si>
  <si>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</si>
  <si>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</si>
  <si>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</si>
  <si>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</si>
  <si>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</si>
  <si>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</si>
  <si>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</si>
  <si>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</si>
  <si>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</si>
  <si>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</si>
  <si>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</si>
  <si>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</si>
  <si>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</si>
  <si>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</si>
  <si>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</si>
  <si>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</si>
  <si>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</si>
  <si>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</si>
  <si>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</si>
  <si>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</si>
  <si>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</si>
  <si>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</si>
  <si>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</si>
  <si>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</si>
  <si>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</si>
  <si>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</si>
  <si>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</si>
  <si>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</si>
  <si>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</si>
  <si>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</si>
  <si>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</si>
  <si>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</si>
  <si>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</si>
  <si>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</si>
  <si>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</si>
  <si>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</si>
  <si>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</si>
  <si>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</si>
  <si>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</si>
  <si>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</si>
  <si>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</si>
  <si>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</si>
  <si>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</si>
  <si>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</si>
  <si>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</si>
  <si>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</si>
  <si>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</si>
  <si>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</si>
  <si>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</si>
  <si>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</si>
  <si>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</si>
  <si>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</si>
  <si>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</si>
  <si>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</si>
  <si>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</si>
  <si>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</si>
  <si>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</si>
  <si>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</si>
  <si>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</si>
  <si>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</si>
  <si>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</si>
  <si>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</si>
  <si>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</si>
  <si>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</si>
  <si>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</si>
  <si>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</si>
  <si>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</si>
  <si>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</si>
  <si>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</si>
  <si>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</si>
  <si>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</si>
  <si>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</si>
  <si>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</si>
  <si>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</si>
  <si>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</si>
  <si>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</si>
  <si>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</si>
  <si>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</si>
  <si>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</si>
  <si>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</si>
  <si>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</si>
  <si>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</si>
  <si>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</si>
  <si>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</si>
  <si>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</si>
  <si>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</si>
  <si>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</si>
  <si>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</si>
  <si>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</si>
  <si>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</si>
  <si>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</si>
  <si>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</si>
  <si>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</si>
  <si>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</si>
  <si>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</si>
  <si>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</si>
  <si>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</si>
  <si>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</si>
  <si>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</si>
  <si>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</si>
  <si>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</si>
  <si>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</si>
  <si>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</si>
  <si>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</si>
  <si>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</si>
  <si>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</si>
  <si>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</si>
  <si>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</si>
  <si>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</si>
  <si>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</si>
  <si>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</si>
  <si>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</si>
  <si>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</si>
  <si>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</si>
  <si>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</si>
  <si>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</si>
  <si>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</si>
  <si>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</si>
  <si>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</si>
  <si>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</si>
  <si>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</si>
  <si>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</si>
  <si>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</si>
  <si>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</si>
  <si>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</si>
  <si>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</si>
  <si>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</si>
  <si>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</si>
  <si>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</si>
  <si>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</si>
  <si>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</si>
  <si>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</si>
  <si>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</si>
  <si>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</si>
  <si>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</si>
  <si>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</si>
  <si>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</si>
  <si>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</si>
  <si>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</si>
  <si>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</si>
  <si>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</si>
  <si>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</si>
  <si>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</si>
  <si>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</si>
  <si>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</si>
  <si>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</si>
  <si>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</si>
  <si>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</si>
  <si>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</si>
  <si>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</si>
  <si>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</si>
  <si>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</si>
  <si>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</si>
  <si>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</si>
  <si>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</si>
  <si>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</si>
  <si>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</si>
  <si>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</si>
  <si>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</si>
  <si>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</si>
  <si>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</si>
  <si>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</si>
  <si>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</si>
  <si>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</si>
  <si>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</si>
  <si>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</si>
  <si>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</si>
  <si>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</si>
  <si>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</si>
  <si>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</si>
  <si>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</si>
  <si>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</si>
  <si>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</si>
  <si>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</si>
  <si>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</si>
  <si>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</si>
  <si>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</si>
  <si>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</si>
  <si>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</si>
  <si>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</si>
  <si>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</si>
  <si>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</si>
  <si>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</si>
  <si>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</si>
  <si>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</si>
  <si>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</si>
  <si>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</si>
  <si>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</si>
  <si>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</si>
  <si>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</si>
  <si>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</si>
  <si>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</si>
  <si>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</si>
  <si>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</si>
  <si>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</si>
  <si>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</si>
  <si>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</si>
  <si>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</si>
  <si>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</si>
  <si>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</si>
  <si>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</si>
  <si>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</si>
  <si>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</si>
  <si>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</si>
  <si>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</si>
  <si>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</si>
  <si>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</si>
  <si>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</si>
  <si>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</si>
  <si>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</si>
  <si>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</si>
  <si>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</si>
  <si>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</si>
  <si>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</si>
  <si>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</si>
  <si>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</si>
  <si>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</si>
  <si>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</si>
  <si>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</si>
  <si>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</si>
  <si>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</si>
  <si>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</si>
  <si>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</si>
  <si>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</si>
  <si>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</si>
  <si>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</si>
  <si>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</si>
  <si>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</si>
  <si>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</si>
  <si>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</si>
  <si>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</si>
  <si>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</si>
  <si>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</si>
  <si>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</si>
  <si>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</si>
  <si>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</si>
  <si>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</si>
  <si>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</si>
  <si>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</si>
  <si>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</si>
  <si>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</si>
  <si>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</si>
  <si>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</si>
  <si>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</si>
  <si>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</si>
  <si>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</si>
  <si>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</si>
  <si>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</si>
  <si>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</si>
  <si>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</si>
  <si>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</si>
  <si>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</si>
  <si>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</si>
  <si>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</si>
  <si>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</si>
  <si>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</si>
  <si>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</si>
  <si>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</si>
  <si>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</si>
  <si>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</si>
  <si>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</si>
  <si>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</si>
  <si>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</si>
  <si>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</si>
  <si>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</si>
  <si>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</si>
  <si>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</si>
  <si>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</si>
  <si>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</si>
  <si>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</si>
  <si>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</si>
  <si>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</si>
  <si>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</si>
  <si>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</si>
  <si>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</si>
  <si>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</si>
  <si>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</si>
  <si>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</si>
  <si>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</si>
  <si>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</si>
  <si>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</si>
  <si>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</si>
  <si>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</si>
  <si>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</si>
  <si>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</si>
  <si>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</si>
  <si>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</si>
  <si>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</si>
  <si>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</si>
  <si>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</si>
  <si>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</si>
  <si>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</si>
  <si>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</si>
  <si>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</si>
  <si>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</si>
  <si>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</si>
  <si>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</si>
  <si>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</si>
  <si>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</si>
  <si>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</si>
  <si>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</si>
  <si>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</si>
  <si>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</si>
  <si>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</si>
  <si>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</si>
  <si>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</si>
  <si>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</si>
  <si>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</si>
  <si>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</si>
  <si>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</si>
  <si>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</si>
  <si>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</si>
  <si>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</si>
  <si>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</si>
  <si>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</si>
  <si>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</si>
  <si>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</si>
  <si>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</si>
  <si>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</si>
  <si>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</si>
  <si>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</si>
  <si>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</si>
  <si>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</si>
  <si>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</si>
  <si>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</si>
  <si>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</si>
  <si>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</si>
  <si>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</si>
  <si>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</si>
  <si>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</si>
  <si>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</si>
  <si>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</si>
  <si>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</si>
  <si>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</si>
  <si>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</si>
  <si>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</si>
  <si>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</si>
  <si>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</si>
  <si>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</si>
  <si>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</si>
  <si>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</si>
  <si>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</si>
  <si>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</si>
  <si>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</si>
  <si>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</si>
  <si>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</si>
  <si>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</si>
  <si>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</si>
  <si>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</si>
  <si>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</si>
  <si>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</si>
  <si>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</si>
  <si>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</si>
  <si>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</si>
  <si>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</si>
  <si>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</si>
  <si>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</si>
  <si>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</si>
  <si>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</si>
  <si>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</si>
  <si>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</si>
  <si>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</si>
  <si>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</si>
  <si>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</si>
  <si>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</si>
  <si>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</si>
  <si>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</si>
  <si>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</si>
  <si>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</si>
  <si>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</si>
  <si>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</si>
  <si>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</si>
  <si>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</si>
  <si>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</si>
  <si>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</si>
  <si>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</si>
  <si>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</si>
  <si>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</si>
  <si>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</si>
  <si>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</si>
  <si>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</si>
  <si>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</si>
  <si>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</si>
  <si>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</si>
  <si>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</si>
  <si>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</si>
  <si>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</si>
  <si>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</si>
  <si>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</si>
  <si>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</si>
  <si>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</si>
  <si>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</si>
  <si>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</si>
  <si>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</si>
  <si>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</si>
  <si>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</si>
  <si>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</si>
  <si>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</si>
  <si>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</si>
  <si>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</si>
  <si>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</si>
  <si>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</si>
  <si>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</si>
  <si>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</si>
  <si>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</si>
  <si>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</si>
  <si>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</si>
  <si>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</si>
  <si>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</si>
  <si>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</si>
  <si>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</si>
  <si>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</si>
  <si>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</si>
  <si>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</si>
  <si>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</si>
  <si>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</si>
  <si>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</si>
  <si>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</si>
  <si>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</si>
  <si>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</si>
  <si>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</si>
  <si>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</si>
  <si>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</si>
  <si>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</si>
  <si>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</si>
  <si>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</si>
  <si>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</si>
  <si>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</si>
  <si>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</si>
  <si>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</si>
  <si>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</si>
  <si>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</si>
  <si>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</si>
  <si>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</si>
  <si>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</si>
  <si>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</si>
  <si>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</si>
  <si>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</si>
  <si>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</si>
  <si>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</si>
  <si>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</si>
  <si>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</si>
  <si>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</si>
  <si>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</si>
  <si>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</si>
  <si>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</si>
  <si>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</si>
  <si>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</si>
  <si>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</si>
  <si>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</si>
  <si>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</si>
  <si>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</si>
  <si>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</si>
  <si>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</si>
  <si>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</si>
  <si>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</si>
  <si>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</si>
  <si>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</si>
  <si>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</si>
  <si>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</si>
  <si>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</si>
  <si>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</si>
  <si>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</si>
  <si>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</si>
  <si>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</si>
  <si>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</si>
  <si>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</si>
  <si>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</si>
  <si>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</si>
  <si>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</si>
  <si>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</si>
  <si>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</si>
  <si>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</si>
  <si>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</si>
  <si>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</si>
  <si>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</si>
  <si>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</si>
  <si>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</si>
  <si>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</si>
  <si>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</si>
  <si>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</si>
  <si>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</si>
  <si>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</si>
  <si>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</si>
  <si>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</si>
  <si>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</si>
  <si>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</si>
  <si>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</si>
  <si>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</si>
  <si>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</si>
  <si>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</si>
  <si>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</si>
  <si>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</si>
  <si>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</si>
  <si>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</si>
  <si>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</si>
  <si>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</si>
  <si>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</si>
  <si>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</si>
  <si>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</si>
  <si>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</si>
  <si>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</si>
  <si>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</si>
  <si>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</si>
  <si>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</si>
  <si>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</si>
  <si>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</si>
  <si>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</si>
  <si>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</si>
  <si>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</si>
  <si>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</si>
  <si>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</si>
  <si>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</si>
  <si>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</si>
  <si>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</si>
  <si>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</si>
  <si>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</si>
  <si>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</si>
  <si>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</si>
  <si>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</si>
  <si>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</si>
  <si>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</si>
  <si>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</si>
  <si>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</si>
  <si>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</si>
  <si>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</si>
  <si>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</si>
  <si>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</si>
  <si>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</si>
  <si>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</si>
  <si>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</si>
  <si>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</si>
  <si>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</si>
  <si>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</si>
  <si>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</si>
  <si>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</si>
  <si>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</si>
  <si>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</si>
  <si>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</si>
  <si>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</si>
  <si>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</si>
  <si>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</si>
  <si>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</si>
  <si>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</si>
  <si>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</si>
  <si>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</si>
  <si>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</si>
  <si>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</si>
  <si>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</si>
  <si>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</si>
  <si>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</si>
  <si>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</si>
  <si>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</si>
  <si>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</si>
  <si>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</si>
  <si>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</si>
  <si>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</si>
  <si>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</si>
  <si>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</si>
  <si>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</si>
  <si>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</si>
  <si>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</si>
  <si>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</si>
  <si>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</si>
  <si>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</si>
  <si>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</si>
  <si>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</si>
  <si>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</si>
  <si>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</si>
  <si>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</si>
  <si>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</si>
  <si>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</si>
  <si>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</si>
  <si>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</si>
  <si>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</si>
  <si>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</si>
  <si>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</si>
  <si>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</si>
  <si>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</si>
  <si>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</si>
  <si>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</si>
  <si>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</si>
  <si>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</si>
  <si>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</si>
  <si>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</si>
  <si>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</si>
  <si>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</si>
  <si>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</si>
  <si>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</si>
  <si>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</si>
  <si>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</si>
  <si>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</si>
  <si>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</si>
  <si>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</si>
  <si>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</si>
  <si>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</si>
  <si>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</si>
  <si>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</si>
  <si>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</si>
  <si>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</si>
  <si>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</si>
  <si>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</si>
  <si>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</si>
  <si>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</si>
  <si>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</si>
  <si>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</si>
  <si>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</si>
  <si>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</si>
  <si>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</si>
  <si>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</si>
  <si>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</si>
  <si>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</si>
  <si>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</si>
  <si>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</si>
  <si>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</si>
  <si>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</si>
  <si>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</si>
  <si>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</si>
  <si>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</si>
  <si>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</si>
  <si>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</si>
  <si>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</si>
  <si>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</si>
  <si>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</si>
  <si>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</si>
  <si>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</si>
  <si>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</si>
  <si>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</si>
  <si>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</si>
  <si>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</si>
  <si>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</si>
  <si>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</si>
  <si>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</si>
  <si>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</si>
  <si>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</si>
  <si>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</si>
  <si>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</si>
  <si>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</si>
  <si>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</si>
  <si>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</si>
  <si>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</si>
  <si>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</si>
  <si>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</si>
  <si>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</si>
  <si>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</si>
  <si>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</si>
  <si>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</si>
  <si>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</si>
  <si>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</si>
  <si>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</si>
  <si>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</si>
  <si>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</si>
  <si>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</si>
  <si>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</si>
  <si>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</si>
  <si>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</si>
  <si>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</si>
  <si>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</si>
  <si>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</si>
  <si>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</si>
  <si>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</si>
  <si>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</si>
  <si>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</si>
  <si>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</si>
  <si>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</si>
  <si>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</si>
  <si>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</si>
  <si>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</si>
  <si>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</si>
  <si>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</si>
  <si>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</si>
  <si>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</si>
  <si>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</si>
  <si>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</si>
  <si>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</si>
  <si>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</si>
  <si>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</si>
  <si>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</si>
  <si>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</si>
  <si>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</si>
  <si>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</si>
  <si>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</si>
  <si>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</si>
  <si>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</si>
  <si>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</si>
  <si>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</si>
  <si>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</si>
  <si>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</si>
  <si>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</si>
  <si>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</si>
  <si>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</si>
  <si>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</si>
  <si>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</si>
  <si>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</si>
  <si>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</si>
  <si>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</si>
  <si>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</si>
  <si>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</si>
  <si>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</si>
  <si>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</si>
  <si>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</si>
  <si>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</si>
  <si>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</si>
  <si>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</si>
  <si>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</si>
  <si>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</si>
  <si>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</si>
  <si>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</si>
  <si>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</si>
  <si>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</si>
  <si>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</si>
  <si>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</si>
  <si>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</si>
  <si>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</si>
  <si>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</si>
  <si>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</si>
  <si>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</si>
  <si>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</si>
  <si>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</si>
  <si>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</si>
  <si>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</si>
  <si>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</si>
  <si>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</si>
  <si>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</si>
  <si>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</si>
  <si>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</si>
  <si>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</si>
  <si>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</si>
  <si>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</si>
  <si>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</si>
  <si>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</si>
  <si>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</si>
  <si>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</si>
  <si>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</si>
  <si>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</si>
  <si>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</si>
  <si>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</si>
  <si>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</si>
  <si>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</si>
  <si>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</si>
  <si>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</si>
  <si>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</si>
  <si>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</si>
  <si>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</si>
  <si>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</si>
  <si>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</si>
  <si>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</si>
  <si>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</si>
  <si>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</si>
  <si>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</si>
  <si>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</si>
  <si>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</si>
  <si>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</si>
  <si>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</si>
  <si>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</si>
  <si>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</si>
  <si>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</si>
  <si>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</si>
  <si>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</si>
  <si>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</si>
  <si>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</si>
  <si>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</si>
  <si>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</si>
  <si>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</si>
  <si>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</si>
  <si>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</si>
  <si>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</si>
  <si>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</si>
  <si>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</si>
  <si>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</si>
  <si>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</si>
  <si>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</si>
  <si>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</si>
  <si>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</si>
  <si>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</si>
  <si>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</si>
  <si>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</si>
  <si>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</si>
  <si>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</si>
  <si>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</si>
  <si>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</si>
  <si>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</si>
  <si>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</si>
  <si>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</si>
  <si>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</si>
  <si>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</si>
  <si>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</si>
  <si>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</si>
  <si>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</si>
  <si>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</si>
  <si>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</si>
  <si>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</si>
  <si>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</si>
  <si>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</si>
  <si>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</si>
  <si>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</si>
  <si>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</si>
  <si>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</si>
  <si>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</si>
  <si>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</si>
  <si>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</si>
  <si>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</si>
  <si>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</si>
  <si>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</si>
  <si>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</si>
  <si>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</si>
  <si>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</si>
  <si>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</si>
  <si>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</si>
  <si>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</si>
  <si>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</si>
  <si>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</si>
  <si>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</si>
  <si>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</si>
  <si>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</si>
  <si>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</si>
  <si>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</si>
  <si>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</si>
  <si>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</si>
  <si>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</si>
  <si>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</si>
  <si>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</si>
  <si>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</si>
  <si>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</si>
  <si>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</si>
  <si>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</si>
  <si>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</si>
  <si>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</si>
  <si>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</si>
  <si>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</si>
  <si>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</si>
  <si>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</si>
  <si>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</si>
  <si>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</si>
  <si>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</si>
  <si>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</si>
  <si>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</si>
  <si>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</si>
  <si>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</si>
  <si>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</si>
  <si>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</si>
  <si>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</si>
  <si>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</si>
  <si>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</si>
  <si>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</si>
  <si>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</si>
  <si>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</si>
  <si>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</si>
  <si>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</si>
  <si>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</si>
  <si>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</si>
  <si>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</si>
  <si>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</si>
  <si>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</si>
  <si>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</si>
  <si>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</si>
  <si>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</si>
  <si>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</si>
  <si>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</si>
  <si>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</si>
  <si>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</si>
  <si>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</si>
  <si>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</si>
  <si>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</si>
  <si>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</si>
  <si>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</si>
  <si>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</si>
  <si>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</si>
  <si>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</si>
  <si>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</si>
  <si>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</si>
  <si>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</si>
  <si>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</si>
  <si>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</si>
  <si>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</si>
  <si>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</si>
  <si>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</si>
  <si>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</si>
  <si>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</si>
  <si>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</si>
  <si>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</si>
  <si>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</si>
  <si>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</si>
  <si>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</si>
  <si>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</si>
  <si>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</si>
  <si>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</si>
  <si>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</si>
  <si>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</si>
  <si>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</si>
  <si>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</si>
  <si>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</si>
  <si>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</si>
  <si>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</si>
  <si>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</si>
  <si>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</si>
  <si>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</si>
  <si>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</si>
  <si>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</si>
  <si>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</si>
  <si>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</si>
  <si>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</si>
  <si>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</si>
  <si>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</si>
  <si>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</si>
  <si>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</si>
  <si>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</si>
  <si>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</si>
  <si>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</si>
  <si>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</si>
  <si>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</si>
  <si>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</si>
  <si>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</si>
  <si>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</si>
  <si>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</si>
  <si>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</si>
  <si>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</si>
  <si>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</si>
  <si>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</si>
  <si>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</si>
  <si>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</si>
  <si>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</si>
  <si>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</si>
  <si>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</si>
  <si>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</si>
  <si>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</si>
  <si>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</si>
  <si>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</si>
  <si>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</si>
  <si>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</si>
  <si>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</si>
  <si>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</si>
  <si>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</si>
  <si>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</si>
  <si>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</si>
  <si>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</si>
  <si>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</si>
  <si>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</si>
  <si>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</si>
  <si>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</si>
  <si>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</si>
  <si>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</si>
  <si>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</si>
  <si>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</si>
  <si>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</si>
  <si>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</si>
  <si>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</si>
  <si>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</si>
  <si>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</si>
  <si>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</si>
  <si>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</si>
  <si>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</si>
  <si>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</si>
  <si>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</si>
  <si>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</si>
  <si>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</si>
  <si>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</si>
  <si>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</si>
  <si>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</si>
  <si>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</si>
  <si>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</si>
  <si>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</si>
  <si>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</si>
  <si>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</si>
  <si>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</si>
  <si>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</si>
  <si>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</si>
  <si>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</si>
  <si>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</si>
  <si>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</si>
  <si>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</si>
  <si>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</si>
  <si>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</si>
  <si>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</si>
  <si>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</si>
  <si>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</si>
  <si>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</si>
  <si>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</si>
  <si>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</si>
  <si>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</si>
  <si>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</si>
  <si>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</si>
  <si>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</si>
  <si>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</si>
  <si>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</si>
  <si>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</si>
  <si>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</si>
  <si>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</si>
  <si>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</si>
  <si>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</si>
  <si>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</si>
  <si>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</si>
  <si>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</si>
  <si>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</si>
  <si>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</si>
  <si>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</si>
  <si>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</si>
  <si>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</si>
  <si>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</si>
  <si>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</si>
  <si>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</si>
  <si>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</si>
  <si>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</si>
  <si>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</si>
  <si>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</si>
  <si>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</si>
  <si>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</si>
  <si>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</si>
  <si>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</si>
  <si>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</si>
  <si>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</si>
  <si>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</si>
  <si>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</si>
  <si>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</si>
  <si>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</si>
  <si>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</si>
  <si>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</si>
  <si>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</si>
  <si>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</si>
  <si>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</si>
  <si>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</si>
  <si>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</si>
  <si>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</si>
  <si>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</si>
  <si>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</si>
  <si>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</si>
  <si>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</si>
  <si>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</si>
  <si>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</si>
  <si>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</si>
  <si>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</si>
  <si>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</si>
  <si>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</si>
  <si>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</si>
  <si>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</si>
  <si>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</si>
  <si>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</si>
  <si>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</si>
  <si>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</si>
  <si>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</si>
  <si>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</si>
  <si>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</si>
  <si>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</si>
  <si>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</si>
  <si>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</si>
  <si>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</si>
  <si>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</si>
  <si>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</si>
  <si>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</si>
  <si>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</si>
  <si>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</si>
  <si>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</si>
  <si>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</si>
  <si>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</si>
  <si>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</si>
  <si>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</si>
  <si>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</si>
  <si>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</si>
  <si>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</si>
  <si>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</si>
  <si>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</si>
  <si>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</si>
  <si>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</si>
  <si>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</si>
  <si>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</si>
  <si>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</si>
  <si>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</si>
  <si>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</si>
  <si>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</si>
  <si>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</si>
  <si>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</si>
  <si>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</si>
  <si>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</si>
  <si>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</si>
  <si>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</si>
  <si>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</si>
  <si>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</si>
  <si>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</si>
  <si>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</si>
  <si>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</si>
  <si>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</si>
  <si>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</si>
  <si>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</si>
  <si>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</si>
  <si>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</si>
  <si>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</si>
  <si>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</si>
  <si>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</si>
  <si>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</si>
  <si>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</si>
  <si>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</si>
  <si>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</si>
  <si>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</si>
  <si>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</si>
  <si>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</si>
  <si>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</si>
  <si>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</si>
  <si>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</si>
  <si>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</si>
  <si>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</si>
  <si>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</si>
  <si>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</si>
  <si>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</si>
  <si>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</si>
  <si>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</si>
  <si>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</si>
  <si>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</si>
  <si>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</si>
  <si>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</si>
  <si>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</si>
  <si>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</si>
  <si>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</si>
  <si>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</si>
  <si>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</si>
  <si>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</si>
  <si>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</si>
  <si>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</si>
  <si>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</si>
  <si>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</si>
  <si>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</si>
  <si>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</si>
  <si>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</si>
  <si>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</si>
  <si>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</si>
  <si>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</si>
  <si>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</si>
  <si>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</si>
  <si>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</si>
  <si>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</si>
  <si>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</si>
  <si>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</si>
  <si>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</si>
  <si>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</si>
  <si>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</si>
  <si>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</si>
  <si>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</si>
  <si>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</si>
  <si>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</si>
  <si>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</si>
  <si>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</si>
  <si>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</si>
  <si>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</si>
  <si>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</si>
  <si>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</si>
  <si>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</si>
  <si>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</si>
  <si>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</si>
  <si>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</si>
  <si>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</si>
  <si>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</si>
  <si>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</si>
  <si>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</si>
  <si>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</si>
  <si>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</si>
  <si>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</si>
  <si>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</si>
  <si>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</si>
  <si>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</si>
  <si>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</si>
  <si>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</si>
  <si>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</si>
  <si>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</si>
  <si>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</si>
  <si>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</si>
  <si>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</si>
  <si>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</si>
  <si>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</si>
  <si>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</si>
  <si>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</si>
  <si>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</si>
  <si>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</si>
  <si>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</si>
  <si>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</si>
  <si>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</si>
  <si>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</si>
  <si>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</si>
  <si>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</si>
  <si>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</si>
  <si>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</si>
  <si>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</si>
  <si>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</si>
  <si>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</si>
  <si>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</si>
  <si>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</si>
  <si>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</si>
  <si>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</si>
  <si>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</si>
  <si>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</si>
  <si>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</si>
  <si>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</si>
  <si>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</si>
  <si>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</si>
  <si>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</si>
  <si>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</si>
  <si>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</si>
  <si>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</si>
  <si>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</si>
  <si>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</si>
  <si>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</si>
  <si>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</si>
  <si>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</si>
  <si>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</si>
  <si>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</si>
  <si>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</si>
  <si>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</si>
  <si>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</si>
  <si>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</si>
  <si>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</si>
  <si>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</si>
  <si>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</si>
  <si>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</si>
  <si>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</si>
  <si>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</si>
  <si>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</si>
  <si>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</si>
  <si>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</si>
  <si>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</si>
  <si>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</si>
  <si>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</si>
  <si>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</si>
  <si>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</si>
  <si>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</si>
  <si>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</si>
  <si>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</si>
  <si>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</si>
  <si>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</si>
  <si>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</si>
  <si>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</si>
  <si>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</si>
  <si>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</si>
  <si>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</si>
  <si>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</si>
  <si>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</si>
  <si>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</si>
  <si>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</si>
  <si>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</si>
  <si>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</si>
  <si>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</si>
  <si>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</si>
  <si>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</si>
  <si>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</si>
  <si>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</si>
  <si>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</si>
  <si>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</si>
  <si>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</si>
  <si>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</si>
  <si>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</si>
  <si>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</si>
  <si>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</si>
  <si>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</si>
  <si>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</si>
  <si>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</si>
  <si>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</si>
  <si>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</si>
  <si>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</si>
  <si>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</si>
  <si>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</si>
  <si>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</si>
  <si>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</si>
  <si>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</si>
  <si>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</si>
  <si>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</si>
  <si>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</si>
  <si>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</si>
  <si>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</si>
  <si>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</si>
  <si>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</si>
  <si>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</si>
  <si>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</si>
  <si>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</si>
  <si>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</si>
  <si>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</si>
  <si>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</si>
  <si>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</si>
  <si>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</si>
  <si>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</si>
  <si>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</si>
  <si>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</si>
  <si>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</si>
  <si>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</si>
  <si>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</si>
  <si>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</si>
  <si>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</si>
  <si>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</si>
  <si>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</si>
  <si>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</si>
  <si>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</si>
  <si>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</si>
  <si>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</si>
  <si>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</si>
  <si>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</si>
  <si>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</si>
  <si>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</si>
  <si>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</si>
  <si>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</si>
  <si>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</si>
  <si>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</si>
  <si>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</si>
  <si>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</si>
  <si>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</si>
  <si>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</si>
  <si>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</si>
  <si>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</si>
  <si>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</si>
  <si>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</si>
  <si>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</si>
  <si>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</si>
  <si>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</si>
  <si>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</si>
  <si>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</si>
  <si>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</si>
  <si>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</si>
  <si>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</si>
  <si>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</si>
  <si>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</si>
  <si>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</si>
  <si>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</si>
  <si>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</si>
  <si>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</si>
  <si>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</si>
  <si>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</si>
  <si>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</si>
  <si>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</si>
  <si>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</si>
  <si>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</si>
  <si>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</si>
  <si>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</si>
  <si>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</si>
  <si>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</si>
  <si>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</si>
  <si>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</si>
  <si>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</si>
  <si>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</si>
  <si>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</si>
  <si>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</si>
  <si>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</si>
  <si>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</si>
  <si>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</si>
  <si>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</si>
  <si>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</si>
  <si>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</si>
  <si>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</si>
  <si>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</si>
  <si>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</si>
  <si>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</si>
  <si>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</si>
  <si>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</si>
  <si>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</si>
  <si>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</si>
  <si>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</si>
  <si>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</si>
  <si>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</si>
  <si>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</si>
  <si>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</si>
  <si>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</si>
  <si>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</si>
  <si>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</si>
  <si>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</si>
  <si>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</si>
  <si>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</si>
  <si>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</si>
  <si>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</si>
  <si>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</si>
  <si>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</si>
  <si>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</si>
  <si>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</si>
  <si>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</si>
  <si>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</si>
  <si>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</si>
  <si>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</si>
  <si>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</si>
  <si>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</si>
  <si>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</si>
  <si>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</si>
  <si>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</si>
  <si>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</si>
  <si>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</si>
  <si>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</si>
  <si>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</si>
  <si>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</si>
  <si>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</si>
  <si>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</si>
  <si>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</si>
  <si>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</si>
  <si>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</si>
  <si>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</si>
  <si>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</si>
  <si>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</si>
  <si>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</si>
  <si>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</si>
  <si>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</si>
  <si>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</si>
  <si>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</si>
  <si>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</si>
  <si>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</si>
  <si>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</si>
  <si>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</si>
  <si>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</si>
  <si>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</si>
  <si>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</si>
  <si>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</si>
  <si>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</si>
  <si>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</si>
  <si>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</si>
  <si>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</si>
  <si>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</si>
  <si>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</si>
  <si>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</si>
  <si>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</si>
  <si>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</si>
  <si>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</si>
  <si>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</si>
  <si>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</si>
  <si>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</si>
  <si>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</si>
  <si>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</si>
  <si>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</si>
  <si>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</si>
  <si>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</si>
  <si>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</si>
  <si>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</si>
  <si>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</si>
  <si>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</si>
  <si>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</si>
  <si>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</si>
  <si>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</si>
  <si>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</si>
  <si>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</si>
  <si>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</si>
  <si>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</si>
  <si>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</si>
  <si>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</si>
  <si>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</si>
  <si>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</si>
  <si>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</si>
  <si>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</si>
  <si>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</si>
  <si>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</si>
  <si>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</si>
  <si>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</si>
  <si>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</si>
  <si>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</si>
  <si>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</si>
  <si>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</si>
  <si>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</si>
  <si>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</si>
  <si>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</si>
  <si>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</si>
  <si>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</si>
  <si>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</si>
  <si>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</si>
  <si>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</si>
  <si>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</si>
  <si>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</si>
  <si>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</si>
  <si>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</si>
  <si>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</si>
  <si>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</si>
  <si>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</si>
  <si>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</si>
  <si>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</si>
  <si>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</si>
  <si>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</si>
  <si>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</si>
  <si>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</si>
  <si>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</si>
  <si>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</si>
  <si>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</si>
  <si>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</si>
  <si>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</si>
  <si>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</si>
  <si>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</si>
  <si>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</si>
  <si>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</si>
  <si>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</si>
  <si>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</si>
  <si>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</si>
  <si>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</si>
  <si>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</si>
  <si>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</si>
  <si>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</si>
  <si>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</si>
  <si>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</si>
  <si>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</si>
  <si>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</si>
  <si>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</si>
  <si>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</si>
  <si>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</si>
  <si>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</si>
  <si>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</si>
  <si>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</si>
  <si>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</si>
  <si>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</si>
  <si>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</si>
  <si>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</si>
  <si>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</si>
  <si>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</si>
  <si>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</si>
  <si>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</si>
  <si>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</si>
  <si>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</si>
  <si>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</si>
  <si>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</si>
  <si>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</si>
  <si>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</si>
  <si>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</si>
  <si>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</si>
  <si>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</si>
  <si>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</si>
  <si>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</si>
  <si>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</si>
  <si>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</si>
  <si>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</si>
  <si>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</si>
  <si>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</si>
  <si>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</si>
  <si>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</si>
  <si>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</si>
  <si>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</si>
  <si>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</si>
  <si>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</si>
  <si>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</si>
  <si>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</si>
  <si>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</si>
  <si>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</si>
  <si>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</si>
  <si>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</si>
  <si>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</si>
  <si>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</si>
  <si>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</si>
  <si>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</si>
  <si>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</si>
  <si>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</si>
  <si>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</si>
  <si>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</si>
  <si>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</si>
  <si>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</si>
  <si>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</si>
  <si>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</si>
  <si>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</si>
  <si>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</si>
  <si>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</si>
  <si>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</si>
  <si>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</si>
  <si>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</si>
  <si>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</si>
  <si>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</si>
  <si>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</si>
  <si>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</si>
  <si>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</si>
  <si>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</si>
  <si>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</si>
  <si>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</si>
  <si>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</si>
  <si>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</si>
  <si>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</si>
  <si>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</si>
  <si>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</si>
  <si>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</si>
  <si>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</si>
  <si>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</si>
  <si>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</si>
  <si>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</si>
  <si>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</si>
  <si>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</si>
  <si>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</si>
  <si>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</si>
  <si>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</si>
  <si>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</si>
  <si>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</si>
  <si>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</si>
  <si>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</si>
  <si>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</si>
  <si>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</si>
  <si>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</si>
  <si>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</si>
  <si>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</si>
  <si>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</si>
  <si>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</si>
  <si>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</si>
  <si>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</si>
  <si>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</si>
  <si>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</si>
  <si>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</si>
  <si>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</si>
  <si>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</si>
  <si>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</si>
  <si>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</si>
  <si>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</si>
  <si>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</si>
  <si>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</si>
  <si>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</si>
  <si>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</si>
  <si>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</si>
  <si>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</si>
  <si>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</si>
  <si>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</si>
  <si>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</si>
  <si>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</si>
  <si>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</si>
  <si>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</si>
  <si>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</si>
  <si>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</si>
  <si>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</si>
  <si>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</si>
  <si>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</si>
  <si>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</si>
  <si>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</si>
  <si>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</si>
  <si>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</si>
  <si>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</si>
  <si>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</si>
  <si>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</si>
  <si>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</si>
  <si>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</si>
  <si>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</si>
  <si>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</si>
  <si>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</si>
  <si>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</si>
  <si>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</si>
  <si>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</si>
  <si>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</si>
  <si>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</si>
  <si>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</si>
  <si>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</si>
  <si>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</si>
  <si>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</si>
  <si>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</si>
  <si>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</si>
  <si>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</si>
  <si>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</si>
  <si>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</si>
  <si>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</si>
  <si>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</si>
  <si>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</si>
  <si>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</si>
  <si>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</si>
  <si>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</si>
  <si>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</si>
  <si>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</si>
  <si>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</si>
  <si>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</si>
  <si>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</si>
  <si>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</si>
  <si>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</si>
  <si>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</si>
  <si>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</si>
  <si>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</si>
  <si>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</si>
  <si>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</si>
  <si>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</si>
  <si>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</si>
  <si>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</si>
  <si>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</si>
  <si>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</si>
  <si>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</si>
  <si>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</si>
  <si>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</si>
  <si>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</si>
  <si>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</si>
  <si>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</si>
  <si>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</si>
  <si>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</si>
  <si>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</si>
  <si>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</si>
  <si>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</si>
  <si>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</si>
  <si>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</si>
  <si>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</si>
  <si>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</si>
  <si>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</si>
  <si>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</si>
  <si>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</si>
  <si>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</si>
  <si>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</si>
  <si>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</si>
  <si>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</si>
  <si>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</si>
  <si>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</si>
  <si>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</si>
  <si>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</si>
  <si>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</si>
  <si>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</si>
  <si>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</si>
  <si>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</si>
  <si>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</si>
  <si>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</si>
  <si>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</si>
  <si>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</si>
  <si>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</si>
  <si>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</si>
  <si>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</si>
  <si>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</si>
  <si>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</si>
  <si>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</si>
  <si>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</si>
  <si>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</si>
  <si>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</si>
  <si>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</si>
  <si>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</si>
  <si>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</si>
  <si>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</si>
  <si>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</si>
  <si>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</si>
  <si>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</si>
  <si>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</si>
  <si>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</si>
  <si>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</si>
  <si>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</si>
  <si>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</si>
  <si>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</si>
  <si>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</si>
  <si>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</si>
  <si>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</si>
  <si>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</si>
  <si>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</si>
  <si>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</si>
  <si>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</si>
  <si>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</si>
  <si>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</si>
  <si>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</si>
  <si>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</si>
  <si>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</si>
  <si>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</si>
  <si>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</si>
  <si>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</si>
  <si>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</si>
  <si>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</si>
  <si>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</si>
  <si>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</si>
  <si>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</si>
  <si>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</si>
  <si>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</si>
  <si>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</si>
  <si>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</si>
  <si>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</si>
  <si>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</si>
  <si>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</si>
  <si>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</si>
  <si>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</si>
  <si>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</si>
  <si>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</si>
  <si>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</si>
  <si>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</si>
  <si>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</si>
  <si>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</si>
  <si>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</si>
  <si>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</si>
  <si>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</si>
  <si>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</si>
  <si>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</si>
  <si>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</si>
  <si>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</si>
  <si>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</si>
  <si>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</si>
  <si>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</si>
  <si>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</si>
  <si>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</si>
  <si>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</si>
  <si>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</si>
  <si>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</si>
  <si>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</si>
  <si>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</si>
  <si>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</si>
  <si>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</si>
  <si>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</si>
  <si>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</si>
  <si>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</si>
  <si>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</si>
  <si>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</si>
  <si>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</si>
  <si>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</si>
  <si>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</si>
  <si>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</si>
  <si>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</si>
  <si>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</si>
  <si>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</si>
  <si>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</si>
  <si>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</si>
  <si>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</si>
  <si>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</si>
  <si>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</si>
  <si>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</si>
  <si>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</si>
  <si>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</si>
  <si>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</si>
  <si>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</si>
  <si>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</si>
  <si>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</si>
  <si>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</si>
  <si>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</si>
  <si>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</si>
  <si>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</si>
  <si>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</si>
  <si>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</si>
  <si>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</si>
  <si>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</si>
  <si>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</si>
  <si>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</si>
  <si>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</si>
  <si>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</si>
  <si>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</si>
  <si>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</si>
  <si>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</si>
  <si>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</si>
  <si>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</si>
  <si>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</si>
  <si>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</si>
  <si>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</si>
  <si>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</si>
  <si>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</si>
  <si>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</si>
  <si>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</si>
  <si>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</si>
  <si>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</si>
  <si>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</si>
  <si>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</si>
  <si>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</si>
  <si>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</si>
  <si>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</si>
  <si>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</si>
  <si>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</si>
  <si>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</si>
  <si>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</si>
  <si>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</si>
  <si>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</si>
  <si>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</si>
  <si>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</si>
  <si>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</si>
  <si>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</si>
  <si>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</si>
  <si>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</si>
  <si>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</si>
  <si>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</si>
  <si>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</si>
  <si>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</si>
  <si>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</si>
  <si>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</si>
  <si>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</si>
  <si>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</si>
  <si>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</si>
  <si>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</si>
  <si>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</si>
  <si>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</si>
  <si>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</si>
  <si>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</si>
  <si>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</si>
  <si>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</si>
  <si>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</si>
  <si>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</si>
  <si>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</si>
  <si>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</si>
  <si>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</si>
  <si>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</si>
  <si>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</si>
  <si>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</si>
  <si>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</si>
  <si>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</si>
  <si>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</si>
  <si>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</si>
  <si>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</si>
  <si>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</si>
  <si>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</si>
  <si>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</si>
  <si>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</si>
  <si>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</si>
  <si>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</si>
  <si>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</si>
  <si>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</si>
  <si>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</si>
  <si>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</si>
  <si>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</si>
  <si>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</si>
  <si>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</si>
  <si>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</si>
  <si>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</si>
  <si>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</si>
  <si>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</si>
  <si>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</si>
  <si>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</si>
  <si>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</si>
  <si>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</si>
  <si>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</si>
  <si>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</si>
  <si>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</si>
  <si>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</si>
  <si>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</si>
  <si>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</si>
  <si>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</si>
  <si>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</si>
  <si>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</si>
  <si>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</si>
  <si>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</si>
  <si>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</si>
  <si>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</si>
  <si>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</si>
  <si>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</si>
  <si>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</si>
  <si>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</si>
  <si>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</si>
  <si>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</si>
  <si>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</si>
  <si>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</si>
  <si>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</si>
  <si>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</si>
  <si>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</si>
  <si>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</si>
  <si>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</si>
  <si>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</si>
  <si>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</si>
  <si>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</si>
  <si>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</si>
  <si>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</si>
  <si>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</si>
  <si>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</si>
  <si>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</si>
  <si>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</si>
  <si>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</si>
  <si>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</si>
  <si>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</si>
  <si>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</si>
  <si>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</si>
  <si>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</si>
  <si>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</si>
  <si>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</si>
  <si>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</si>
  <si>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</si>
  <si>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</si>
  <si>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</si>
  <si>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</si>
  <si>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</si>
  <si>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</si>
  <si>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</si>
  <si>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</si>
  <si>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</si>
  <si>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</si>
  <si>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</si>
  <si>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</si>
  <si>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</si>
  <si>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</si>
  <si>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</si>
  <si>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</si>
  <si>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</si>
  <si>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</si>
  <si>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</si>
  <si>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</si>
  <si>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</si>
  <si>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</si>
  <si>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</si>
  <si>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</si>
  <si>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</si>
  <si>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</si>
  <si>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</si>
  <si>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</si>
  <si>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</si>
  <si>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</si>
  <si>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</si>
  <si>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</si>
  <si>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</si>
  <si>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</si>
  <si>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</si>
  <si>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</si>
  <si>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</si>
  <si>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</si>
  <si>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</si>
  <si>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</si>
  <si>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</si>
  <si>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</si>
  <si>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</si>
  <si>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</si>
  <si>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</si>
  <si>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</si>
  <si>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</si>
  <si>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</si>
  <si>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</si>
  <si>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</si>
  <si>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</si>
  <si>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</si>
  <si>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</si>
  <si>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</si>
  <si>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</si>
  <si>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</si>
  <si>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</si>
  <si>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</si>
  <si>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</si>
  <si>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</si>
  <si>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</si>
  <si>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</si>
  <si>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</si>
  <si>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</si>
  <si>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</si>
  <si>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</si>
  <si>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</si>
  <si>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</si>
  <si>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</si>
  <si>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</si>
  <si>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</si>
  <si>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</si>
  <si>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</si>
  <si>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</si>
  <si>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</si>
  <si>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</si>
  <si>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</si>
  <si>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</si>
  <si>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</si>
  <si>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</si>
  <si>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</si>
  <si>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</si>
  <si>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</si>
  <si>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</si>
  <si>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</si>
  <si>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</si>
  <si>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</si>
  <si>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</si>
  <si>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</si>
  <si>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</si>
  <si>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</si>
  <si>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</si>
  <si>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</si>
  <si>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</si>
  <si>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</si>
  <si>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</si>
  <si>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</si>
  <si>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</si>
  <si>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</si>
  <si>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</si>
  <si>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</si>
  <si>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</si>
  <si>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</si>
  <si>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</si>
  <si>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</si>
  <si>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</si>
  <si>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</si>
  <si>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</si>
  <si>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</si>
  <si>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</si>
  <si>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</si>
  <si>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</si>
  <si>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</si>
  <si>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</si>
  <si>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</si>
  <si>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</si>
  <si>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</si>
  <si>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</si>
  <si>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</si>
  <si>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</si>
  <si>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</si>
  <si>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</si>
  <si>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</si>
  <si>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</si>
  <si>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</si>
  <si>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</si>
  <si>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</si>
  <si>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</si>
  <si>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</si>
  <si>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</si>
  <si>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</si>
  <si>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</si>
  <si>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</si>
  <si>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</si>
  <si>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</si>
  <si>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</si>
  <si>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</si>
  <si>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</si>
  <si>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</si>
  <si>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</si>
  <si>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</si>
  <si>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</si>
  <si>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</si>
  <si>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</si>
  <si>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</si>
  <si>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</si>
  <si>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</si>
  <si>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</si>
  <si>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</si>
  <si>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</si>
  <si>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</si>
  <si>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</si>
  <si>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</si>
  <si>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</si>
  <si>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</si>
  <si>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</si>
  <si>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</si>
  <si>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</si>
  <si>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</si>
  <si>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</si>
  <si>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</si>
  <si>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</si>
  <si>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</si>
  <si>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</si>
  <si>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</si>
  <si>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</si>
  <si>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</si>
  <si>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</si>
  <si>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</si>
  <si>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</si>
  <si>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</si>
  <si>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</si>
  <si>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</si>
  <si>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</si>
  <si>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</si>
  <si>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</si>
  <si>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</si>
  <si>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</si>
  <si>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</si>
  <si>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</si>
  <si>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</si>
  <si>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</si>
  <si>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</si>
  <si>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</si>
  <si>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</si>
  <si>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</si>
  <si>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</si>
  <si>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</si>
  <si>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</si>
  <si>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</si>
  <si>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</si>
  <si>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</si>
  <si>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</si>
  <si>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</si>
  <si>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</si>
  <si>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</si>
  <si>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</si>
  <si>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</si>
  <si>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</si>
  <si>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</si>
  <si>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</si>
  <si>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</si>
  <si>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</si>
  <si>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</si>
  <si>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</si>
  <si>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</si>
  <si>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</si>
  <si>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</si>
  <si>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</si>
  <si>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</si>
  <si>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</si>
  <si>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</si>
  <si>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</si>
  <si>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</si>
  <si>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</si>
  <si>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</si>
  <si>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</si>
  <si>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</si>
  <si>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</si>
  <si>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</si>
  <si>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</si>
  <si>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</si>
  <si>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</si>
  <si>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</si>
  <si>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</si>
  <si>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</si>
  <si>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</si>
  <si>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</si>
  <si>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</si>
  <si>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</si>
  <si>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</si>
  <si>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</si>
  <si>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</si>
  <si>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</si>
  <si>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</si>
  <si>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</si>
  <si>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</si>
  <si>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</si>
  <si>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</si>
  <si>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</si>
  <si>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</si>
  <si>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</si>
  <si>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</si>
  <si>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</si>
  <si>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</si>
  <si>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</si>
  <si>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</si>
  <si>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</si>
  <si>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</si>
  <si>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</si>
  <si>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</si>
  <si>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</si>
  <si>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</si>
  <si>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</si>
  <si>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</si>
  <si>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</si>
  <si>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</si>
  <si>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</si>
  <si>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</si>
  <si>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</si>
  <si>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</si>
  <si>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</si>
  <si>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</si>
  <si>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</si>
  <si>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</si>
  <si>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</si>
  <si>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</si>
  <si>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</si>
  <si>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</si>
  <si>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</si>
  <si>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</si>
  <si>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</si>
  <si>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</si>
  <si>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</si>
  <si>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</si>
  <si>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</si>
  <si>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</si>
  <si>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</si>
  <si>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</si>
  <si>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</si>
  <si>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</si>
  <si>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</si>
  <si>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</si>
  <si>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</si>
  <si>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</si>
  <si>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</si>
  <si>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</si>
  <si>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</si>
  <si>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</si>
  <si>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</si>
  <si>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</si>
  <si>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</si>
  <si>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</si>
  <si>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</si>
  <si>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</si>
  <si>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</si>
  <si>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</si>
  <si>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</si>
  <si>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</si>
  <si>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</si>
  <si>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</si>
  <si>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</si>
  <si>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</si>
  <si>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</si>
  <si>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</si>
  <si>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</si>
  <si>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</si>
  <si>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</si>
  <si>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</si>
  <si>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</si>
  <si>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</si>
  <si>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</si>
  <si>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</si>
  <si>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</si>
  <si>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</si>
  <si>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</si>
  <si>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</si>
  <si>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</si>
  <si>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</si>
  <si>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</si>
  <si>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</si>
  <si>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</si>
  <si>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</si>
  <si>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</si>
  <si>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</si>
  <si>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</si>
  <si>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</si>
  <si>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</si>
  <si>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</si>
  <si>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</si>
  <si>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</si>
  <si>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</si>
  <si>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</si>
  <si>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</si>
  <si>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</si>
  <si>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</si>
  <si>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</si>
  <si>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</si>
  <si>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</si>
  <si>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</si>
  <si>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</si>
  <si>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</si>
  <si>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</si>
  <si>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</si>
  <si>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</si>
  <si>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</si>
  <si>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</si>
  <si>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</si>
  <si>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</si>
  <si>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</si>
  <si>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</si>
  <si>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</si>
  <si>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</si>
  <si>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</si>
  <si>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</si>
  <si>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</si>
  <si>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</si>
  <si>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</si>
  <si>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</si>
  <si>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</si>
  <si>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</si>
  <si>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</si>
  <si>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</si>
  <si>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</si>
  <si>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</si>
  <si>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</si>
  <si>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</si>
  <si>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</si>
  <si>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</si>
  <si>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</si>
  <si>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</si>
  <si>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</si>
  <si>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</si>
  <si>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</si>
  <si>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</si>
  <si>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</si>
  <si>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</si>
  <si>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</si>
  <si>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</si>
  <si>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</si>
  <si>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</si>
  <si>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</si>
  <si>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</si>
  <si>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</si>
  <si>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</si>
  <si>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</si>
  <si>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</si>
  <si>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</si>
  <si>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</si>
  <si>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</si>
  <si>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</si>
  <si>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</si>
  <si>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</si>
  <si>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</si>
  <si>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</si>
  <si>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</si>
  <si>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</si>
  <si>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</si>
  <si>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</si>
  <si>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</si>
  <si>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</si>
  <si>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</si>
  <si>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</si>
  <si>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</si>
  <si>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</si>
  <si>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</si>
  <si>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</si>
  <si>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</si>
  <si>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</si>
  <si>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</si>
  <si>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</si>
  <si>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</si>
  <si>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</si>
  <si>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</si>
  <si>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</si>
  <si>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</si>
  <si>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</si>
  <si>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</si>
  <si>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</si>
  <si>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</si>
  <si>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</si>
  <si>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</si>
  <si>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</si>
  <si>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</si>
  <si>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</si>
  <si>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</si>
  <si>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</si>
  <si>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</si>
  <si>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</si>
  <si>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</si>
  <si>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</si>
  <si>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</si>
  <si>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</si>
  <si>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</si>
  <si>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</si>
  <si>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</si>
  <si>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</si>
  <si>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</si>
  <si>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</si>
  <si>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</si>
  <si>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</si>
  <si>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</si>
  <si>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</si>
  <si>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</si>
  <si>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</si>
  <si>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</si>
  <si>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</si>
  <si>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</si>
  <si>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</si>
  <si>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</si>
  <si>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</si>
  <si>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</si>
  <si>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</si>
  <si>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</si>
  <si>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</si>
  <si>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</si>
  <si>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</si>
  <si>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</si>
  <si>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</si>
  <si>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</si>
  <si>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</si>
  <si>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</si>
  <si>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</si>
  <si>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</si>
  <si>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</si>
  <si>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</si>
  <si>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</si>
  <si>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</si>
  <si>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</si>
  <si>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</si>
  <si>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</si>
  <si>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</si>
  <si>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</si>
  <si>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</si>
  <si>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</si>
  <si>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</si>
  <si>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</si>
  <si>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</si>
  <si>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</si>
  <si>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</si>
  <si>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</si>
  <si>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</si>
  <si>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</si>
  <si>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</si>
  <si>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</si>
  <si>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</si>
  <si>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</si>
  <si>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</si>
  <si>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</si>
  <si>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</si>
  <si>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</si>
  <si>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</si>
  <si>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</si>
  <si>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</si>
  <si>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</si>
  <si>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</si>
  <si>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</si>
  <si>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</si>
  <si>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</si>
  <si>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</si>
  <si>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</si>
  <si>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</si>
  <si>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</si>
  <si>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</si>
  <si>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</si>
  <si>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</si>
  <si>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</si>
  <si>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</si>
  <si>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</si>
  <si>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</si>
  <si>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</si>
  <si>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</si>
  <si>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</si>
  <si>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</si>
  <si>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</si>
  <si>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</si>
  <si>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</si>
  <si>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</si>
  <si>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</si>
  <si>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</si>
  <si>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</si>
  <si>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</si>
  <si>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</si>
  <si>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</si>
  <si>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</si>
  <si>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</si>
  <si>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</si>
  <si>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</si>
  <si>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</si>
  <si>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</si>
  <si>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</si>
  <si>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</si>
  <si>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</si>
  <si>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</si>
  <si>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</si>
  <si>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</si>
  <si>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</si>
  <si>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</si>
  <si>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</si>
  <si>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</si>
  <si>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</si>
  <si>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</si>
  <si>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</si>
  <si>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</si>
  <si>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</si>
  <si>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</si>
  <si>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</si>
  <si>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</si>
  <si>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</si>
  <si>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</si>
  <si>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</si>
  <si>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</si>
  <si>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</si>
  <si>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</si>
  <si>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</si>
  <si>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</si>
  <si>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</si>
  <si>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</si>
  <si>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</si>
  <si>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</si>
  <si>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</si>
  <si>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</si>
  <si>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</si>
  <si>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</si>
  <si>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</si>
  <si>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</si>
  <si>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</si>
  <si>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</si>
  <si>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</si>
  <si>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</si>
  <si>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</si>
  <si>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</si>
  <si>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</si>
  <si>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</si>
  <si>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</si>
  <si>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</si>
  <si>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</si>
  <si>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</si>
  <si>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</si>
  <si>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</si>
  <si>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</si>
  <si>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</si>
  <si>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</si>
  <si>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</si>
  <si>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</si>
  <si>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</si>
  <si>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</si>
  <si>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</si>
  <si>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</si>
  <si>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</si>
  <si>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</si>
  <si>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</si>
  <si>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</si>
  <si>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</si>
  <si>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</si>
  <si>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</si>
  <si>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</si>
  <si>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</si>
  <si>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</si>
  <si>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</si>
  <si>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</si>
  <si>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</si>
  <si>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</si>
  <si>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</si>
  <si>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</si>
  <si>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</si>
  <si>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</si>
  <si>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</si>
  <si>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</si>
  <si>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</si>
  <si>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</si>
  <si>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</si>
  <si>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</si>
  <si>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</si>
  <si>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</si>
  <si>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</si>
  <si>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</si>
  <si>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</si>
  <si>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</si>
  <si>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</si>
  <si>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</si>
  <si>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</si>
  <si>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</si>
  <si>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</si>
  <si>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</si>
  <si>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</si>
  <si>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</si>
  <si>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</si>
  <si>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</si>
  <si>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</si>
  <si>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</si>
  <si>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</si>
  <si>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</si>
  <si>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</si>
  <si>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</si>
  <si>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</si>
  <si>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</si>
  <si>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</si>
  <si>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</si>
  <si>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</si>
  <si>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</si>
  <si>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</si>
  <si>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</si>
  <si>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</si>
  <si>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</si>
  <si>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</si>
  <si>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</si>
  <si>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</si>
  <si>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</si>
  <si>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</si>
  <si>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</si>
  <si>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</si>
  <si>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</si>
  <si>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</si>
  <si>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</si>
  <si>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</si>
  <si>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</si>
  <si>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</si>
  <si>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</si>
  <si>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</si>
  <si>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</si>
  <si>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</si>
  <si>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</si>
  <si>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</si>
  <si>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</si>
  <si>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</si>
  <si>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</si>
  <si>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</si>
  <si>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</si>
  <si>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</si>
  <si>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</si>
  <si>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</si>
  <si>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</si>
  <si>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</si>
  <si>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</si>
  <si>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</si>
  <si>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</si>
  <si>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</si>
  <si>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</si>
  <si>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</si>
  <si>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</si>
  <si>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</si>
  <si>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</si>
  <si>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</si>
  <si>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</si>
  <si>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</si>
  <si>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</si>
  <si>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</si>
  <si>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</si>
  <si>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</si>
  <si>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</si>
  <si>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</si>
  <si>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</si>
  <si>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</si>
  <si>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</si>
  <si>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</si>
  <si>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</si>
  <si>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</si>
  <si>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</si>
  <si>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</si>
  <si>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</si>
  <si>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</si>
  <si>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</si>
  <si>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</si>
  <si>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</si>
  <si>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</si>
  <si>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</si>
  <si>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</si>
  <si>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</si>
  <si>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</si>
  <si>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</si>
  <si>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</si>
  <si>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</si>
  <si>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</si>
  <si>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</si>
  <si>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</si>
  <si>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</si>
  <si>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</si>
  <si>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</si>
  <si>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</si>
  <si>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</si>
  <si>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</si>
  <si>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</si>
  <si>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</si>
  <si>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</si>
  <si>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</si>
  <si>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</si>
  <si>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</si>
  <si>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</si>
  <si>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</si>
  <si>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</si>
  <si>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</si>
  <si>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</si>
  <si>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</si>
  <si>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</si>
  <si>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</si>
  <si>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</si>
  <si>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</si>
  <si>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</si>
  <si>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</si>
  <si>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</si>
  <si>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</si>
  <si>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</si>
  <si>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</si>
  <si>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</si>
  <si>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</si>
  <si>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</si>
  <si>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</si>
  <si>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</si>
  <si>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</si>
  <si>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</si>
  <si>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</si>
  <si>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</si>
  <si>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</si>
  <si>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</si>
  <si>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</si>
  <si>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</si>
  <si>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</si>
  <si>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</si>
  <si>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</si>
  <si>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</si>
  <si>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</si>
  <si>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</si>
  <si>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</si>
  <si>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</si>
  <si>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</si>
  <si>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</si>
  <si>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</si>
  <si>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</si>
  <si>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</si>
  <si>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</si>
  <si>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</si>
  <si>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</si>
  <si>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</si>
  <si>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</si>
  <si>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</si>
  <si>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</si>
  <si>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</si>
  <si>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</si>
  <si>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</si>
  <si>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</si>
  <si>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</si>
  <si>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</si>
  <si>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</si>
  <si>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</si>
  <si>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</si>
  <si>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</si>
  <si>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</si>
  <si>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</si>
  <si>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</si>
  <si>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</si>
  <si>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</si>
  <si>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</si>
  <si>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</si>
  <si>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</si>
  <si>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</si>
  <si>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</si>
  <si>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</si>
  <si>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</si>
  <si>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</si>
  <si>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</si>
  <si>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</si>
  <si>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</si>
  <si>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</si>
  <si>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</si>
  <si>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</si>
  <si>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</si>
  <si>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</si>
  <si>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</si>
  <si>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</si>
  <si>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</si>
  <si>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</si>
  <si>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</si>
  <si>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</si>
  <si>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</si>
  <si>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</si>
  <si>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</si>
  <si>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</si>
  <si>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</si>
  <si>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</si>
  <si>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</si>
  <si>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</si>
  <si>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</si>
  <si>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</si>
  <si>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</si>
  <si>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</si>
  <si>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</si>
  <si>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</si>
  <si>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</si>
  <si>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</si>
  <si>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</si>
  <si>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</si>
  <si>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</si>
  <si>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</si>
  <si>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</si>
  <si>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</si>
  <si>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</si>
  <si>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</si>
  <si>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</si>
  <si>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</si>
  <si>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</si>
  <si>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</si>
  <si>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</si>
  <si>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</si>
  <si>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</si>
  <si>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</si>
  <si>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</si>
  <si>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</si>
  <si>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</si>
  <si>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</si>
  <si>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</si>
  <si>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</si>
  <si>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</si>
  <si>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</si>
  <si>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</si>
  <si>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</si>
  <si>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</si>
  <si>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</si>
  <si>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</si>
  <si>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</si>
  <si>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</si>
  <si>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</si>
  <si>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</si>
  <si>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</si>
  <si>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</si>
  <si>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</si>
  <si>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</si>
  <si>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</si>
  <si>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</si>
  <si>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</si>
  <si>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</si>
  <si>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</si>
  <si>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</si>
  <si>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</si>
  <si>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</si>
  <si>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</si>
  <si>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</si>
  <si>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</si>
  <si>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</si>
  <si>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</si>
  <si>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</si>
  <si>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</si>
  <si>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</si>
  <si>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</si>
  <si>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</si>
  <si>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</si>
  <si>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</si>
  <si>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</si>
  <si>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</si>
  <si>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</si>
  <si>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</si>
  <si>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</si>
  <si>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</si>
  <si>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</si>
  <si>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</si>
  <si>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</si>
  <si>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</si>
  <si>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</si>
  <si>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</si>
  <si>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</si>
  <si>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</si>
  <si>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</si>
  <si>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</si>
  <si>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</si>
  <si>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</si>
  <si>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</si>
  <si>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</si>
  <si>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</si>
  <si>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</si>
  <si>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</si>
  <si>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</si>
  <si>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</si>
  <si>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</si>
  <si>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</si>
  <si>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</si>
  <si>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</si>
  <si>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</si>
  <si>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</si>
  <si>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</si>
  <si>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</si>
  <si>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</si>
  <si>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</si>
  <si>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</si>
  <si>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</si>
  <si>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</si>
  <si>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</si>
  <si>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</si>
  <si>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</si>
  <si>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</si>
  <si>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</si>
  <si>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</si>
  <si>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</si>
  <si>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</si>
  <si>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</si>
  <si>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</si>
  <si>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</si>
  <si>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</si>
  <si>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</si>
  <si>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</si>
  <si>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</si>
  <si>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</si>
  <si>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</si>
  <si>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</si>
  <si>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</si>
  <si>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</si>
  <si>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</si>
  <si>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</si>
  <si>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</si>
  <si>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</si>
  <si>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</si>
  <si>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</si>
  <si>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</si>
  <si>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</si>
  <si>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</si>
  <si>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</si>
  <si>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</si>
  <si>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</si>
  <si>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</si>
  <si>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</si>
  <si>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</si>
  <si>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</si>
  <si>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</si>
  <si>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</si>
  <si>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</si>
  <si>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</si>
  <si>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</si>
  <si>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</si>
  <si>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</si>
  <si>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</si>
  <si>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</si>
  <si>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</si>
  <si>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</si>
  <si>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</si>
  <si>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</si>
  <si>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</si>
  <si>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</si>
  <si>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</si>
  <si>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</si>
  <si>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</si>
  <si>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</si>
  <si>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</si>
  <si>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</si>
  <si>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</si>
  <si>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</si>
  <si>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</si>
  <si>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</si>
  <si>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</si>
  <si>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</si>
  <si>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</si>
  <si>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</si>
  <si>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</si>
  <si>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</si>
  <si>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</si>
  <si>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</si>
  <si>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</si>
  <si>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</si>
  <si>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</si>
  <si>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</si>
  <si>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</si>
  <si>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</si>
  <si>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</si>
  <si>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</si>
  <si>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</si>
  <si>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</si>
  <si>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</si>
  <si>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</si>
  <si>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</si>
  <si>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</si>
  <si>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</si>
  <si>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</si>
  <si>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</si>
  <si>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</si>
  <si>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</si>
  <si>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</si>
  <si>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</si>
  <si>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</si>
  <si>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</si>
  <si>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</si>
  <si>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</si>
  <si>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</si>
  <si>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</si>
  <si>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</si>
  <si>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</si>
  <si>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</si>
  <si>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</si>
  <si>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</si>
  <si>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</si>
  <si>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</si>
  <si>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</si>
  <si>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</si>
  <si>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</si>
  <si>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</si>
  <si>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</si>
  <si>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</si>
  <si>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</si>
  <si>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</si>
  <si>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</si>
  <si>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</si>
  <si>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</si>
  <si>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</si>
  <si>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</si>
  <si>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</si>
  <si>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</si>
  <si>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</si>
  <si>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</si>
  <si>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</si>
  <si>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</si>
  <si>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</si>
  <si>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</si>
  <si>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</si>
  <si>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</si>
  <si>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</si>
  <si>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</si>
  <si>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</si>
  <si>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</si>
  <si>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</si>
  <si>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</si>
  <si>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</si>
  <si>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</si>
  <si>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</si>
  <si>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</si>
  <si>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</si>
  <si>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</si>
  <si>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</si>
  <si>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</si>
  <si>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</si>
  <si>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</si>
  <si>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</si>
  <si>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</si>
  <si>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</si>
  <si>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</si>
  <si>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</si>
  <si>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</si>
  <si>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</si>
  <si>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</si>
  <si>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</si>
  <si>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</si>
  <si>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</si>
  <si>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</si>
  <si>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</si>
  <si>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</si>
  <si>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</si>
  <si>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</si>
  <si>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</si>
  <si>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</si>
  <si>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</si>
  <si>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</si>
  <si>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</si>
  <si>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</si>
  <si>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</si>
  <si>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</si>
  <si>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</si>
  <si>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</si>
  <si>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</si>
  <si>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</si>
  <si>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</si>
  <si>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</si>
  <si>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</si>
  <si>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</si>
  <si>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</si>
  <si>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</si>
  <si>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</si>
  <si>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</si>
  <si>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</si>
  <si>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</si>
  <si>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</si>
  <si>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</si>
  <si>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</si>
  <si>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</si>
  <si>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</si>
  <si>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</si>
  <si>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</si>
  <si>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</si>
  <si>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</si>
  <si>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</si>
  <si>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</si>
  <si>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</si>
  <si>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</si>
  <si>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</si>
  <si>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</si>
  <si>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</si>
  <si>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</si>
  <si>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</si>
  <si>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</si>
  <si>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</si>
  <si>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</si>
  <si>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</si>
  <si>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</si>
  <si>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</si>
  <si>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</si>
  <si>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</si>
  <si>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</si>
  <si>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</si>
  <si>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</si>
  <si>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</si>
  <si>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</si>
  <si>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</si>
  <si>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</si>
  <si>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</si>
  <si>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</si>
  <si>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</si>
  <si>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</si>
  <si>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</si>
  <si>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</si>
  <si>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</si>
  <si>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</si>
  <si>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</si>
  <si>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</si>
  <si>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</si>
  <si>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</si>
  <si>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</si>
  <si>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</si>
  <si>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</si>
  <si>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</si>
  <si>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</si>
  <si>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</si>
  <si>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</si>
  <si>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</si>
  <si>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</si>
  <si>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</si>
  <si>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</si>
  <si>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</si>
  <si>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</si>
  <si>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</si>
  <si>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</si>
  <si>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</si>
  <si>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</si>
  <si>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</si>
  <si>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</si>
  <si>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</si>
  <si>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</si>
  <si>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</si>
  <si>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</si>
  <si>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</si>
  <si>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</si>
  <si>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</si>
  <si>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</si>
  <si>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</si>
  <si>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</si>
  <si>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</si>
  <si>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</si>
  <si>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</si>
  <si>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</si>
  <si>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</si>
  <si>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</si>
  <si>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</si>
  <si>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</si>
  <si>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</si>
  <si>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</si>
  <si>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</si>
  <si>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</si>
  <si>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</si>
  <si>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</si>
  <si>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</si>
  <si>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</si>
  <si>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</si>
  <si>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</si>
  <si>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</si>
  <si>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</si>
  <si>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</si>
  <si>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</si>
  <si>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</si>
  <si>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</si>
  <si>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</si>
  <si>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</si>
  <si>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</si>
  <si>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</si>
  <si>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</si>
  <si>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</si>
  <si>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</si>
  <si>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</si>
  <si>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</si>
  <si>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</si>
  <si>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</si>
  <si>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</si>
  <si>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</si>
  <si>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</si>
  <si>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</si>
  <si>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</si>
  <si>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</si>
  <si>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</si>
  <si>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</si>
  <si>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</si>
  <si>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</si>
  <si>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</si>
  <si>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</si>
  <si>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</si>
  <si>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</si>
  <si>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</si>
  <si>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</si>
  <si>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</si>
  <si>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</si>
  <si>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</si>
  <si>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</si>
  <si>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</si>
  <si>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</si>
  <si>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</si>
  <si>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</si>
  <si>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</si>
  <si>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</si>
  <si>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</si>
  <si>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</si>
  <si>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</si>
  <si>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</si>
  <si>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</si>
  <si>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</si>
  <si>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</si>
  <si>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</si>
  <si>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</si>
  <si>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</si>
  <si>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</si>
  <si>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</si>
  <si>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</si>
  <si>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</si>
  <si>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</si>
  <si>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</si>
  <si>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</si>
  <si>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</si>
  <si>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</si>
  <si>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</si>
  <si>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</si>
  <si>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</si>
  <si>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</si>
  <si>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</si>
  <si>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</si>
  <si>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</si>
  <si>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</si>
  <si>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</si>
  <si>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</si>
  <si>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</si>
  <si>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</si>
  <si>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</si>
  <si>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</si>
  <si>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</si>
  <si>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</si>
  <si>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</si>
  <si>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</si>
  <si>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</si>
  <si>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</si>
  <si>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</si>
  <si>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</si>
  <si>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</si>
  <si>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</si>
  <si>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</si>
  <si>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</si>
  <si>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</si>
  <si>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</si>
  <si>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</si>
  <si>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</si>
  <si>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</si>
  <si>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</si>
  <si>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</si>
  <si>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</si>
  <si>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</si>
  <si>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</si>
  <si>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</si>
  <si>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</si>
  <si>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</si>
  <si>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</si>
  <si>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</si>
  <si>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</si>
  <si>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</si>
  <si>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</si>
  <si>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</si>
  <si>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</si>
  <si>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</si>
  <si>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</si>
  <si>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</si>
  <si>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</si>
  <si>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</si>
  <si>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</si>
  <si>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</si>
  <si>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</si>
  <si>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</si>
  <si>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</si>
  <si>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</si>
  <si>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</si>
  <si>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</si>
  <si>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</si>
  <si>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</si>
  <si>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</si>
  <si>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</si>
  <si>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</si>
  <si>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</si>
  <si>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</si>
  <si>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</si>
  <si>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</si>
  <si>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</si>
  <si>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</si>
  <si>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</si>
  <si>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</si>
  <si>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</si>
  <si>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</si>
  <si>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</si>
  <si>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</si>
  <si>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</si>
  <si>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</si>
  <si>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</si>
  <si>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</si>
  <si>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</si>
  <si>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</si>
  <si>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</si>
  <si>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</si>
  <si>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</si>
  <si>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</si>
  <si>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</si>
  <si>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</si>
  <si>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</si>
  <si>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</si>
  <si>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</si>
  <si>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</si>
  <si>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</si>
  <si>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</si>
  <si>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</si>
  <si>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</si>
  <si>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</si>
  <si>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</si>
  <si>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</si>
  <si>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</si>
  <si>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</si>
  <si>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</si>
  <si>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</si>
  <si>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</si>
  <si>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</si>
  <si>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</si>
  <si>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</si>
  <si>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</si>
  <si>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</si>
  <si>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</si>
  <si>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</si>
  <si>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</si>
  <si>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</si>
  <si>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</si>
  <si>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</si>
  <si>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</si>
  <si>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</si>
  <si>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</si>
  <si>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</si>
  <si>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</si>
  <si>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</si>
  <si>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</si>
  <si>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</si>
  <si>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</si>
  <si>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</si>
  <si>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</si>
  <si>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</si>
  <si>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</si>
  <si>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</si>
  <si>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</si>
  <si>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</si>
  <si>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</si>
  <si>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</si>
  <si>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</si>
  <si>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</si>
  <si>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</si>
  <si>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</si>
  <si>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</si>
  <si>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</si>
  <si>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</si>
  <si>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</si>
  <si>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</si>
  <si>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</si>
  <si>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</si>
  <si>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</si>
  <si>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</si>
  <si>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</si>
  <si>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</si>
  <si>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</si>
  <si>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</si>
  <si>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</si>
  <si>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</si>
  <si>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</si>
  <si>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</si>
  <si>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</si>
  <si>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</si>
  <si>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</si>
  <si>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</si>
  <si>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</si>
  <si>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</si>
  <si>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</si>
  <si>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</si>
  <si>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</si>
  <si>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</si>
  <si>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</si>
  <si>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</si>
  <si>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</si>
  <si>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</si>
  <si>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</si>
  <si>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</si>
  <si>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</si>
  <si>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</si>
  <si>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</si>
  <si>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</si>
  <si>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</si>
  <si>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</si>
  <si>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</si>
  <si>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</si>
  <si>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</si>
  <si>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</si>
  <si>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</si>
  <si>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</si>
  <si>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</si>
  <si>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</si>
  <si>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</si>
  <si>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</si>
  <si>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</si>
  <si>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</si>
  <si>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</si>
  <si>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</si>
  <si>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</si>
  <si>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</si>
  <si>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</si>
  <si>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</si>
  <si>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</si>
  <si>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</si>
  <si>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</si>
  <si>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</si>
  <si>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</si>
  <si>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</si>
  <si>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</si>
  <si>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</si>
  <si>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</si>
  <si>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</si>
  <si>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</si>
  <si>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</si>
  <si>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</si>
  <si>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</si>
  <si>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</si>
  <si>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</si>
  <si>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</si>
  <si>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</si>
  <si>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</si>
  <si>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</si>
  <si>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</si>
  <si>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</si>
  <si>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</si>
  <si>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</si>
  <si>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</si>
  <si>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</si>
  <si>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</si>
  <si>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</si>
  <si>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</si>
  <si>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</si>
  <si>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</si>
  <si>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</si>
  <si>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</si>
  <si>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</si>
  <si>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</si>
  <si>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</si>
  <si>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</si>
  <si>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</si>
  <si>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</si>
  <si>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</si>
  <si>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</si>
  <si>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</si>
  <si>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</si>
  <si>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</si>
  <si>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</si>
  <si>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</si>
  <si>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</si>
  <si>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</si>
  <si>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</si>
  <si>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</si>
  <si>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</si>
  <si>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</si>
  <si>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</si>
  <si>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</si>
  <si>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</si>
  <si>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</si>
  <si>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</si>
  <si>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</si>
  <si>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</si>
  <si>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</si>
  <si>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</si>
  <si>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</si>
  <si>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</si>
  <si>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</si>
  <si>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</si>
  <si>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</si>
  <si>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</si>
  <si>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</si>
  <si>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</si>
  <si>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</si>
  <si>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</si>
  <si>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</si>
  <si>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</si>
  <si>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</si>
  <si>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</si>
  <si>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</si>
  <si>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</si>
  <si>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</si>
  <si>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</si>
  <si>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</si>
  <si>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</si>
  <si>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</si>
  <si>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</si>
  <si>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</si>
  <si>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</si>
  <si>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</si>
  <si>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</si>
  <si>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</si>
  <si>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</si>
  <si>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</si>
  <si>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</si>
  <si>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</si>
  <si>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</si>
  <si>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</si>
  <si>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</si>
  <si>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</si>
  <si>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</si>
  <si>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</si>
  <si>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</si>
  <si>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</si>
  <si>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</si>
  <si>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</si>
  <si>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</si>
  <si>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</si>
  <si>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</si>
  <si>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</si>
  <si>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</si>
  <si>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</si>
  <si>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</si>
  <si>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</si>
  <si>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</si>
  <si>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</si>
  <si>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</si>
  <si>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</si>
  <si>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</si>
  <si>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</si>
  <si>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</si>
  <si>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</si>
  <si>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</si>
  <si>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</si>
  <si>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</si>
  <si>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</si>
  <si>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</si>
  <si>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</si>
  <si>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</si>
  <si>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</si>
  <si>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</si>
  <si>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</si>
  <si>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</si>
  <si>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</si>
  <si>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</si>
  <si>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</si>
  <si>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</si>
  <si>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</si>
  <si>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</si>
  <si>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</si>
  <si>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</si>
  <si>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</si>
  <si>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</si>
  <si>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</si>
  <si>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</si>
  <si>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</si>
  <si>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</si>
  <si>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</si>
  <si>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</si>
  <si>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</si>
  <si>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</si>
  <si>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</si>
  <si>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</si>
  <si>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</si>
  <si>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</si>
  <si>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</si>
  <si>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</si>
  <si>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</si>
  <si>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</si>
  <si>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</si>
  <si>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</si>
  <si>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</si>
  <si>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</si>
  <si>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</si>
  <si>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</si>
  <si>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</si>
  <si>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</si>
  <si>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</si>
  <si>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</si>
  <si>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</si>
  <si>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</si>
  <si>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</si>
  <si>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</si>
  <si>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</si>
  <si>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</si>
  <si>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</si>
  <si>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</si>
  <si>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</si>
  <si>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</si>
  <si>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</si>
  <si>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</si>
  <si>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</si>
  <si>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</si>
  <si>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</si>
  <si>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</si>
  <si>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</si>
  <si>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</si>
  <si>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</si>
  <si>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</si>
  <si>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</si>
  <si>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</si>
  <si>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</si>
  <si>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</si>
  <si>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</si>
  <si>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</si>
  <si>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</si>
  <si>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</si>
  <si>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</si>
  <si>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</si>
  <si>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</si>
  <si>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</si>
  <si>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</si>
  <si>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</si>
  <si>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</si>
  <si>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</si>
  <si>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</si>
  <si>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</si>
  <si>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</si>
  <si>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</si>
  <si>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</si>
  <si>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</si>
  <si>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</si>
  <si>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</si>
  <si>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</si>
  <si>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</si>
  <si>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</si>
  <si>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</si>
  <si>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</si>
  <si>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</si>
  <si>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</si>
  <si>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</si>
  <si>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</si>
  <si>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</si>
  <si>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</si>
  <si>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</si>
  <si>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</si>
  <si>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</si>
  <si>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</si>
  <si>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</si>
  <si>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</si>
  <si>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</si>
  <si>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</si>
  <si>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</si>
  <si>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</si>
  <si>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</si>
  <si>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</si>
  <si>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</si>
  <si>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</si>
  <si>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</si>
  <si>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</si>
  <si>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</si>
  <si>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</si>
  <si>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</si>
  <si>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</si>
  <si>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</si>
  <si>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</si>
  <si>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</si>
  <si>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</si>
  <si>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</si>
  <si>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</si>
  <si>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</si>
  <si>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</si>
  <si>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</si>
  <si>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</si>
  <si>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</si>
  <si>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</si>
  <si>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</si>
  <si>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</si>
  <si>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</si>
  <si>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</si>
  <si>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</si>
  <si>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</si>
  <si>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</si>
  <si>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</si>
  <si>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</si>
  <si>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</si>
  <si>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</si>
  <si>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</si>
  <si>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</si>
  <si>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</si>
  <si>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</si>
  <si>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</si>
  <si>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</si>
  <si>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</si>
  <si>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</si>
  <si>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</si>
  <si>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</si>
  <si>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</si>
  <si>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</si>
  <si>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</si>
  <si>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</si>
  <si>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</si>
  <si>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</si>
  <si>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</si>
  <si>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</si>
  <si>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</si>
  <si>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</si>
  <si>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</si>
  <si>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</si>
  <si>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</si>
  <si>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</si>
  <si>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</si>
  <si>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</si>
  <si>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</si>
  <si>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</si>
  <si>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</si>
  <si>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</si>
  <si>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</si>
  <si>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</si>
  <si>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</si>
  <si>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</si>
  <si>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</si>
  <si>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</si>
  <si>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</si>
  <si>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</si>
  <si>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</si>
  <si>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</si>
  <si>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</si>
  <si>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</si>
  <si>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</si>
  <si>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</si>
  <si>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</si>
  <si>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</si>
  <si>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</si>
  <si>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</si>
  <si>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</si>
  <si>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</si>
  <si>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</si>
  <si>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</si>
  <si>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</si>
  <si>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</si>
  <si>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</si>
  <si>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</si>
  <si>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</si>
  <si>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</si>
  <si>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</si>
  <si>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</si>
  <si>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</si>
  <si>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</si>
  <si>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</si>
  <si>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</si>
  <si>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</si>
  <si>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</si>
  <si>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</si>
  <si>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</si>
  <si>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</si>
  <si>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</si>
  <si>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</si>
  <si>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</si>
  <si>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</si>
  <si>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</si>
  <si>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</si>
  <si>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</si>
  <si>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</si>
  <si>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</si>
  <si>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</si>
  <si>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</si>
  <si>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</si>
  <si>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</si>
  <si>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</si>
  <si>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</si>
  <si>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</si>
  <si>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</si>
  <si>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</si>
  <si>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</si>
  <si>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</si>
  <si>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</si>
  <si>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</si>
  <si>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</si>
  <si>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</si>
  <si>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</si>
  <si>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</si>
  <si>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</si>
  <si>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</si>
  <si>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</si>
  <si>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</si>
  <si>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</si>
  <si>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</si>
  <si>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</si>
  <si>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</si>
  <si>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</si>
  <si>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</si>
  <si>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</si>
  <si>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</si>
  <si>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</si>
  <si>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</si>
  <si>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</si>
  <si>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</si>
  <si>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</si>
  <si>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</si>
  <si>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</si>
  <si>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</si>
  <si>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</si>
  <si>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</si>
  <si>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</si>
  <si>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</si>
  <si>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</si>
  <si>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</si>
  <si>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</si>
  <si>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</si>
  <si>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</si>
  <si>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</si>
  <si>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</si>
  <si>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</si>
  <si>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</si>
  <si>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</si>
  <si>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</si>
  <si>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</si>
  <si>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</si>
  <si>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</si>
  <si>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</si>
  <si>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</si>
  <si>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</si>
  <si>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</si>
  <si>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</si>
  <si>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</si>
  <si>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</si>
  <si>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</si>
  <si>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</si>
  <si>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</si>
  <si>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</si>
  <si>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</si>
  <si>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</si>
  <si>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</si>
  <si>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</si>
  <si>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</si>
  <si>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</si>
  <si>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</si>
  <si>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</si>
  <si>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</si>
  <si>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</si>
  <si>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</si>
  <si>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</si>
  <si>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</si>
  <si>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</si>
  <si>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</si>
  <si>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</si>
  <si>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</si>
  <si>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</si>
  <si>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</si>
  <si>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</si>
  <si>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</si>
  <si>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</si>
  <si>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</si>
  <si>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</si>
  <si>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</si>
  <si>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</si>
  <si>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</si>
  <si>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</si>
  <si>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</si>
  <si>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</si>
  <si>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</si>
  <si>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</si>
  <si>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</si>
  <si>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</si>
  <si>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</si>
  <si>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</si>
  <si>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</si>
  <si>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</si>
  <si>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</si>
  <si>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</si>
  <si>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</si>
  <si>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</si>
  <si>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</si>
  <si>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</si>
  <si>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</si>
  <si>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</si>
  <si>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</si>
  <si>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</si>
  <si>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</si>
  <si>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</si>
  <si>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</si>
  <si>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</si>
  <si>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</si>
  <si>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</si>
  <si>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</si>
  <si>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</si>
  <si>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</si>
  <si>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</si>
  <si>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</si>
  <si>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</si>
  <si>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</si>
  <si>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</si>
  <si>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</si>
  <si>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</si>
  <si>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</si>
  <si>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</si>
  <si>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</si>
  <si>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</si>
  <si>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</si>
  <si>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</si>
  <si>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</si>
  <si>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</si>
  <si>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</si>
  <si>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</si>
  <si>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</si>
  <si>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</si>
  <si>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</si>
  <si>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</si>
  <si>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</si>
  <si>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</si>
  <si>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</si>
  <si>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</si>
  <si>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</si>
  <si>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</si>
  <si>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</si>
  <si>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</si>
  <si>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</si>
  <si>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</si>
  <si>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</si>
  <si>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</si>
  <si>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</si>
  <si>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</si>
  <si>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</si>
  <si>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</si>
  <si>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</si>
  <si>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</si>
  <si>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</si>
  <si>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</si>
  <si>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</si>
  <si>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</si>
  <si>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</si>
  <si>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</si>
  <si>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</si>
  <si>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</si>
  <si>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</si>
  <si>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</si>
  <si>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</si>
  <si>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</si>
  <si>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</si>
  <si>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</si>
  <si>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</si>
  <si>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</si>
  <si>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</si>
  <si>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</si>
  <si>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</si>
  <si>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</si>
  <si>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</si>
  <si>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</si>
  <si>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</si>
  <si>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</si>
  <si>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</si>
  <si>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</si>
  <si>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</si>
  <si>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</si>
  <si>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</si>
  <si>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</si>
  <si>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</si>
  <si>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</si>
  <si>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</si>
  <si>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</si>
  <si>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</si>
  <si>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</si>
  <si>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</si>
  <si>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</si>
  <si>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</si>
  <si>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</si>
  <si>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</si>
  <si>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</si>
  <si>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</si>
  <si>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</si>
  <si>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</si>
  <si>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</si>
  <si>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</si>
  <si>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</si>
  <si>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</si>
  <si>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</si>
  <si>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</si>
  <si>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</si>
  <si>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</si>
  <si>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</si>
  <si>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</si>
  <si>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</si>
  <si>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</si>
  <si>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</si>
  <si>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</si>
  <si>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</si>
  <si>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</si>
  <si>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</si>
  <si>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</si>
  <si>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</si>
  <si>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</si>
  <si>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</si>
  <si>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</si>
  <si>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</si>
  <si>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</si>
  <si>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</si>
  <si>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</si>
  <si>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</si>
  <si>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</si>
  <si>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</si>
  <si>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</si>
  <si>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</si>
  <si>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</si>
  <si>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</si>
  <si>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</si>
  <si>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</si>
  <si>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</si>
  <si>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</si>
  <si>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</si>
  <si>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</si>
  <si>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</si>
  <si>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</si>
  <si>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</si>
  <si>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</si>
  <si>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</si>
  <si>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</si>
  <si>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</si>
  <si>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</si>
  <si>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</si>
  <si>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</si>
  <si>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</si>
  <si>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</si>
  <si>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</si>
  <si>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</si>
  <si>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</si>
  <si>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</si>
  <si>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</si>
  <si>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</si>
  <si>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</si>
  <si>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</si>
  <si>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</si>
  <si>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</si>
  <si>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</si>
  <si>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</si>
  <si>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</si>
  <si>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</si>
  <si>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</si>
  <si>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</si>
  <si>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</si>
  <si>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</si>
  <si>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</si>
  <si>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</si>
  <si>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</si>
  <si>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</si>
  <si>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</si>
  <si>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</si>
  <si>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</si>
  <si>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</si>
  <si>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</si>
  <si>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</si>
  <si>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</si>
  <si>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</si>
  <si>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</si>
  <si>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</si>
  <si>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</si>
  <si>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</si>
  <si>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</si>
  <si>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</si>
  <si>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</si>
  <si>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</si>
  <si>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</si>
  <si>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</si>
  <si>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</si>
  <si>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</si>
  <si>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</si>
  <si>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</si>
  <si>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</si>
  <si>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</si>
  <si>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</si>
  <si>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</si>
  <si>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</si>
  <si>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</si>
  <si>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</si>
  <si>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</si>
  <si>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</si>
  <si>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</si>
  <si>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</si>
  <si>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</si>
  <si>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</si>
  <si>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</si>
  <si>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</si>
  <si>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</si>
  <si>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</si>
  <si>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</si>
  <si>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</si>
  <si>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</si>
  <si>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</si>
  <si>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</si>
  <si>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</si>
  <si>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</si>
  <si>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</si>
  <si>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</si>
  <si>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</si>
  <si>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</si>
  <si>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</si>
  <si>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</si>
  <si>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</si>
  <si>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</si>
  <si>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</si>
  <si>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</si>
  <si>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</si>
  <si>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</si>
  <si>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</si>
  <si>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</si>
  <si>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</si>
  <si>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</si>
  <si>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</si>
  <si>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</si>
  <si>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</si>
  <si>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</si>
  <si>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</si>
  <si>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</si>
  <si>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</si>
  <si>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</si>
  <si>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</si>
  <si>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</si>
  <si>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</si>
  <si>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</si>
  <si>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</si>
  <si>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</si>
  <si>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</si>
  <si>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</si>
  <si>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</si>
  <si>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</si>
  <si>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</si>
  <si>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</si>
  <si>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</si>
  <si>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</si>
  <si>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</si>
  <si>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</si>
  <si>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</si>
  <si>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</si>
  <si>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</si>
  <si>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</si>
  <si>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</si>
  <si>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</si>
  <si>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</si>
  <si>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</si>
  <si>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</si>
  <si>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</si>
  <si>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</si>
  <si>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</si>
  <si>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</si>
  <si>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</si>
  <si>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</si>
  <si>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</si>
  <si>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</si>
  <si>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</si>
  <si>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</si>
  <si>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</si>
  <si>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</si>
  <si>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</si>
  <si>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</si>
  <si>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</si>
  <si>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</si>
  <si>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</si>
  <si>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</si>
  <si>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</si>
  <si>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</si>
  <si>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</si>
  <si>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</si>
  <si>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</si>
  <si>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</si>
  <si>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</si>
  <si>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</si>
  <si>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</si>
  <si>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</si>
  <si>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</si>
  <si>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</si>
  <si>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</si>
  <si>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</si>
  <si>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</si>
  <si>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</si>
  <si>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</si>
  <si>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</si>
  <si>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</si>
  <si>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</si>
  <si>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</si>
  <si>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</si>
  <si>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</si>
  <si>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</si>
  <si>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</si>
  <si>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</si>
  <si>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</si>
  <si>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</si>
  <si>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</si>
  <si>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</si>
  <si>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</si>
  <si>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</si>
  <si>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</si>
  <si>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</si>
  <si>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</si>
  <si>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</si>
  <si>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</si>
  <si>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</si>
  <si>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</si>
  <si>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</si>
  <si>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</si>
  <si>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</si>
  <si>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</si>
  <si>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</si>
  <si>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</si>
  <si>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</si>
  <si>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</si>
  <si>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</si>
  <si>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</si>
  <si>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</si>
  <si>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</si>
  <si>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</si>
  <si>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</si>
  <si>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</si>
  <si>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</si>
  <si>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</si>
  <si>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</si>
  <si>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</si>
  <si>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</si>
  <si>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</si>
  <si>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</si>
  <si>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</si>
  <si>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</si>
  <si>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</si>
  <si>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</si>
  <si>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</si>
  <si>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</si>
  <si>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</si>
  <si>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</si>
  <si>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</si>
  <si>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</si>
  <si>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</si>
  <si>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</si>
  <si>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</si>
  <si>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</si>
  <si>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</si>
  <si>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</si>
  <si>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</si>
  <si>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</si>
  <si>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</si>
  <si>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</si>
  <si>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</si>
  <si>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</si>
  <si>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</si>
  <si>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</si>
  <si>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</si>
  <si>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</si>
  <si>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</si>
  <si>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</si>
  <si>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</si>
  <si>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</si>
  <si>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</si>
  <si>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</si>
  <si>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</si>
  <si>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</si>
  <si>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</si>
  <si>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</si>
  <si>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</si>
  <si>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</si>
  <si>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</si>
  <si>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</si>
  <si>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</si>
  <si>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</si>
  <si>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</si>
  <si>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</si>
  <si>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</si>
  <si>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</si>
  <si>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</si>
  <si>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</si>
  <si>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</si>
  <si>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</si>
  <si>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</si>
  <si>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</si>
  <si>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</si>
  <si>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</si>
  <si>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</si>
  <si>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</si>
  <si>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</si>
  <si>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</si>
  <si>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</si>
  <si>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</si>
  <si>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</si>
  <si>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</si>
  <si>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</si>
  <si>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</si>
  <si>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</si>
  <si>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</si>
  <si>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</si>
  <si>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</si>
  <si>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</si>
  <si>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</si>
  <si>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</si>
  <si>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</si>
  <si>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</si>
  <si>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</si>
  <si>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</si>
  <si>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</si>
  <si>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</si>
  <si>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</si>
  <si>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</si>
  <si>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</si>
  <si>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</si>
  <si>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</si>
  <si>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</si>
  <si>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</si>
  <si>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</si>
  <si>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</si>
  <si>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</si>
  <si>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</si>
  <si>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</si>
  <si>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</si>
  <si>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</si>
  <si>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</si>
  <si>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</si>
  <si>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</si>
  <si>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</si>
  <si>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</si>
  <si>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</si>
  <si>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</si>
  <si>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</si>
  <si>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</si>
  <si>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</si>
  <si>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</si>
  <si>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</si>
  <si>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</si>
  <si>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</si>
  <si>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</si>
  <si>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</si>
  <si>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</si>
  <si>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</si>
  <si>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</si>
  <si>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</si>
  <si>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</si>
  <si>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</si>
  <si>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</si>
  <si>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</si>
  <si>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</si>
  <si>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</si>
  <si>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</si>
  <si>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</si>
  <si>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</si>
  <si>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</si>
  <si>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</si>
  <si>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</si>
  <si>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</si>
  <si>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</si>
  <si>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</si>
  <si>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</si>
  <si>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</si>
  <si>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</si>
  <si>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</si>
  <si>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</si>
  <si>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</si>
  <si>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</si>
  <si>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</si>
  <si>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</si>
  <si>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</si>
  <si>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</si>
  <si>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</si>
  <si>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</si>
  <si>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</si>
  <si>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</si>
  <si>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</si>
  <si>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</si>
  <si>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</si>
  <si>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</si>
  <si>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</si>
  <si>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</si>
  <si>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</si>
  <si>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</si>
  <si>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</si>
  <si>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</si>
  <si>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</si>
  <si>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</si>
  <si>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</si>
  <si>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</si>
  <si>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</si>
  <si>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</si>
  <si>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</si>
  <si>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</si>
  <si>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</si>
  <si>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</si>
  <si>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</si>
  <si>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</si>
  <si>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</si>
  <si>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</si>
  <si>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</si>
  <si>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</si>
  <si>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</si>
  <si>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</si>
  <si>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</si>
  <si>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</si>
  <si>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</si>
  <si>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</si>
  <si>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</si>
  <si>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</si>
  <si>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</si>
  <si>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</si>
  <si>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</si>
  <si>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</si>
  <si>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</si>
  <si>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</si>
  <si>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</si>
  <si>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</si>
  <si>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</si>
  <si>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</si>
  <si>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</si>
  <si>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</si>
  <si>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</si>
  <si>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</si>
  <si>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</si>
  <si>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</si>
  <si>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</si>
  <si>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</si>
  <si>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</si>
  <si>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</si>
  <si>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</si>
  <si>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</si>
  <si>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</si>
  <si>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</si>
  <si>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</si>
  <si>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</si>
  <si>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</si>
  <si>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</si>
  <si>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</si>
  <si>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</si>
  <si>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</si>
  <si>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</si>
  <si>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</si>
  <si>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</si>
  <si>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</si>
  <si>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</si>
  <si>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</si>
  <si>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</si>
  <si>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</si>
  <si>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</si>
  <si>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</si>
  <si>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</si>
  <si>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</si>
  <si>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</si>
  <si>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</si>
  <si>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</si>
  <si>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</si>
  <si>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</si>
  <si>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</si>
  <si>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</si>
  <si>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</si>
  <si>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</si>
  <si>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</si>
  <si>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</si>
  <si>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</si>
  <si>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</si>
  <si>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</si>
  <si>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</si>
  <si>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</si>
  <si>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</si>
  <si>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</si>
  <si>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</si>
  <si>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</si>
  <si>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</si>
  <si>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</si>
  <si>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</si>
  <si>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</si>
  <si>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</si>
  <si>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</si>
  <si>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</si>
  <si>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</si>
  <si>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</si>
  <si>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</si>
  <si>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</si>
  <si>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</si>
  <si>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</si>
  <si>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</si>
  <si>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</si>
  <si>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</si>
  <si>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</si>
  <si>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</si>
  <si>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</si>
  <si>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</si>
  <si>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</si>
  <si>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</si>
  <si>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</si>
  <si>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</si>
  <si>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</si>
  <si>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</si>
  <si>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</si>
  <si>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</si>
  <si>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</si>
  <si>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</si>
  <si>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</si>
  <si>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</si>
  <si>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</si>
  <si>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</si>
  <si>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</si>
  <si>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</si>
  <si>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</si>
  <si>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</si>
  <si>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</si>
  <si>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</si>
  <si>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</si>
  <si>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</si>
  <si>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</si>
  <si>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</si>
  <si>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</si>
  <si>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</si>
  <si>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</si>
  <si>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</si>
  <si>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</si>
  <si>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</si>
  <si>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</si>
  <si>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</si>
  <si>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</si>
  <si>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</si>
  <si>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</si>
  <si>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</si>
  <si>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</si>
  <si>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</si>
  <si>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</si>
  <si>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</si>
  <si>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</si>
  <si>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</si>
  <si>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</si>
  <si>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</si>
  <si>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</si>
  <si>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</si>
  <si>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</si>
  <si>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</si>
  <si>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</si>
  <si>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</si>
  <si>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</si>
  <si>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</si>
  <si>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</si>
  <si>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</si>
  <si>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</si>
  <si>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</si>
  <si>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</si>
  <si>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</si>
  <si>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</si>
  <si>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</si>
  <si>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</si>
  <si>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</si>
  <si>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</si>
  <si>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</si>
  <si>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</si>
  <si>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</si>
  <si>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</si>
  <si>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</si>
  <si>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</si>
  <si>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</si>
  <si>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</si>
  <si>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</si>
  <si>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</si>
  <si>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</si>
  <si>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</si>
  <si>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</si>
  <si>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</si>
  <si>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</si>
  <si>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</si>
  <si>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</si>
  <si>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</si>
  <si>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</si>
  <si>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</si>
  <si>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</si>
  <si>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</si>
  <si>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</si>
  <si>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</si>
  <si>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</si>
  <si>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</si>
  <si>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</si>
  <si>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</si>
  <si>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</si>
  <si>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</si>
  <si>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</si>
  <si>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</si>
  <si>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</si>
  <si>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</si>
  <si>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</si>
  <si>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</si>
  <si>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</si>
  <si>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</si>
  <si>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</si>
  <si>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</si>
  <si>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</si>
  <si>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</si>
  <si>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</si>
  <si>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</si>
  <si>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</si>
  <si>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</si>
  <si>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</si>
  <si>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</si>
  <si>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</si>
  <si>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</si>
  <si>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</si>
  <si>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</si>
  <si>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</si>
  <si>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</si>
  <si>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</si>
  <si>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</si>
  <si>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</si>
  <si>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</si>
  <si>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</si>
  <si>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</si>
  <si>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</si>
  <si>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</si>
  <si>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</si>
  <si>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</si>
  <si>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</si>
  <si>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</si>
  <si>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</si>
  <si>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</si>
  <si>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</si>
  <si>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</si>
  <si>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</si>
  <si>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</si>
  <si>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</si>
  <si>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</si>
  <si>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</si>
  <si>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</si>
  <si>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</si>
  <si>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</si>
  <si>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</si>
  <si>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</si>
  <si>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</si>
  <si>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</si>
  <si>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</si>
  <si>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</si>
  <si>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</si>
  <si>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</si>
  <si>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</si>
  <si>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</si>
  <si>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</si>
  <si>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</si>
  <si>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</si>
  <si>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</si>
  <si>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</si>
  <si>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</si>
  <si>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</si>
  <si>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</si>
  <si>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</si>
  <si>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</si>
  <si>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</si>
  <si>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</si>
  <si>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</si>
  <si>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</si>
  <si>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</si>
  <si>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</si>
  <si>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</si>
  <si>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</si>
  <si>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</si>
  <si>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</si>
  <si>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</si>
  <si>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</si>
  <si>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</si>
  <si>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</si>
  <si>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</si>
  <si>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</si>
  <si>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</si>
  <si>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</si>
  <si>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</si>
  <si>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</si>
  <si>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</si>
  <si>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</si>
  <si>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</si>
  <si>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</si>
  <si>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</si>
  <si>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</si>
  <si>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</si>
  <si>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</si>
  <si>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</si>
  <si>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</si>
  <si>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</si>
  <si>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</si>
  <si>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</si>
  <si>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</si>
  <si>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</si>
  <si>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</si>
  <si>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</si>
  <si>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</si>
  <si>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</si>
  <si>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</si>
  <si>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</si>
  <si>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</si>
  <si>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</si>
  <si>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</si>
  <si>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</si>
  <si>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</si>
  <si>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</si>
  <si>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</si>
  <si>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</si>
  <si>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</si>
  <si>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</si>
  <si>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</si>
  <si>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</si>
  <si>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</si>
  <si>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</si>
  <si>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</si>
  <si>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</si>
  <si>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</si>
  <si>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</si>
  <si>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</si>
  <si>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</si>
  <si>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</si>
  <si>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</si>
  <si>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</si>
  <si>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</si>
  <si>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</si>
  <si>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</si>
  <si>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</si>
  <si>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</si>
  <si>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</si>
  <si>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</si>
  <si>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</si>
  <si>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</si>
  <si>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</si>
  <si>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</si>
  <si>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</si>
  <si>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</si>
  <si>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</si>
  <si>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</si>
  <si>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</si>
  <si>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</si>
  <si>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</si>
  <si>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</si>
  <si>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</si>
  <si>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</si>
  <si>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</si>
  <si>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</si>
  <si>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</si>
  <si>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</si>
  <si>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</si>
  <si>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</si>
  <si>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</si>
  <si>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</si>
  <si>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</si>
  <si>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</si>
  <si>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</si>
  <si>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</si>
  <si>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</si>
  <si>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</si>
  <si>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</si>
  <si>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</si>
  <si>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</si>
  <si>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</si>
  <si>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</si>
  <si>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</si>
  <si>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</si>
  <si>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</si>
  <si>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</si>
  <si>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</si>
  <si>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</si>
  <si>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</si>
  <si>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</si>
  <si>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</si>
  <si>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</si>
  <si>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</si>
  <si>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</si>
  <si>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</si>
  <si>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</si>
  <si>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</si>
  <si>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</si>
  <si>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</si>
  <si>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</si>
  <si>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</si>
  <si>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</si>
  <si>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</si>
  <si>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</si>
  <si>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</si>
  <si>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</si>
  <si>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</si>
  <si>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</si>
  <si>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</si>
  <si>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</si>
  <si>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</si>
  <si>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</si>
  <si>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</si>
  <si>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</si>
  <si>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</si>
  <si>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</si>
  <si>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</si>
  <si>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</si>
  <si>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</si>
  <si>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</si>
  <si>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</si>
  <si>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</si>
  <si>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</si>
  <si>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</si>
  <si>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</si>
  <si>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</si>
  <si>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</si>
  <si>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</si>
  <si>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</si>
  <si>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</si>
  <si>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</si>
  <si>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</si>
  <si>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</si>
  <si>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</si>
  <si>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</si>
  <si>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</si>
  <si>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</si>
  <si>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</si>
  <si>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</si>
  <si>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</si>
  <si>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</si>
  <si>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</si>
  <si>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</si>
  <si>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</si>
  <si>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</si>
  <si>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</si>
  <si>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</si>
  <si>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</si>
  <si>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</si>
  <si>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</si>
  <si>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</si>
  <si>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</si>
  <si>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</si>
  <si>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</si>
  <si>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</si>
  <si>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</si>
  <si>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</si>
  <si>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</si>
  <si>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</si>
  <si>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</si>
  <si>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</si>
  <si>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</si>
  <si>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</si>
  <si>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</si>
  <si>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</si>
  <si>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</si>
  <si>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</si>
  <si>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</si>
  <si>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</si>
  <si>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</si>
  <si>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</si>
  <si>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</si>
  <si>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</si>
  <si>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</si>
  <si>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</si>
  <si>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</si>
  <si>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</si>
  <si>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</si>
  <si>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</si>
  <si>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</si>
  <si>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</si>
  <si>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</si>
  <si>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</si>
  <si>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</si>
  <si>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</si>
  <si>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</si>
  <si>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</si>
  <si>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</si>
  <si>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</si>
  <si>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</si>
  <si>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</si>
  <si>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</si>
  <si>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</si>
  <si>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</si>
  <si>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</si>
  <si>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</si>
  <si>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</si>
  <si>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</si>
  <si>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</si>
  <si>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</si>
  <si>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</si>
  <si>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</si>
  <si>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</si>
  <si>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</si>
  <si>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</si>
  <si>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</si>
  <si>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</si>
  <si>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</si>
  <si>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</si>
  <si>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</si>
  <si>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</si>
  <si>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</si>
  <si>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</si>
  <si>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</si>
  <si>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</si>
  <si>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</si>
  <si>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</si>
  <si>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</si>
  <si>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</si>
  <si>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</si>
  <si>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</si>
  <si>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</si>
  <si>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</si>
  <si>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</si>
  <si>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</si>
  <si>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</si>
  <si>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</si>
  <si>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</si>
  <si>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</si>
  <si>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</si>
  <si>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</si>
  <si>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</si>
  <si>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</si>
  <si>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</si>
  <si>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</si>
  <si>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</si>
  <si>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</si>
  <si>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</si>
  <si>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</si>
  <si>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</si>
  <si>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</si>
  <si>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</si>
  <si>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</si>
  <si>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</si>
  <si>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</si>
  <si>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</si>
  <si>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</si>
  <si>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</si>
  <si>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</si>
  <si>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</si>
  <si>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</si>
  <si>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</si>
  <si>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</si>
  <si>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</si>
  <si>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</si>
  <si>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</si>
  <si>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</si>
  <si>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</si>
  <si>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</si>
  <si>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</si>
  <si>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</si>
  <si>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</si>
  <si>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</si>
  <si>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</si>
  <si>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</si>
  <si>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</si>
  <si>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</si>
  <si>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</si>
  <si>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</si>
  <si>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</si>
  <si>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</si>
  <si>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</si>
  <si>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</si>
  <si>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</si>
  <si>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</si>
  <si>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</si>
  <si>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</si>
  <si>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</si>
  <si>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</si>
  <si>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</si>
  <si>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</si>
  <si>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</si>
  <si>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</si>
  <si>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</si>
  <si>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</si>
  <si>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</si>
  <si>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</si>
  <si>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</si>
  <si>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</si>
  <si>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</si>
  <si>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</si>
  <si>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</si>
  <si>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</si>
  <si>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</si>
  <si>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</si>
  <si>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</si>
  <si>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</si>
  <si>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</si>
  <si>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</si>
  <si>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</si>
  <si>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</si>
  <si>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</si>
  <si>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</si>
  <si>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</si>
  <si>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</si>
  <si>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</si>
  <si>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</si>
  <si>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</si>
  <si>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</si>
  <si>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</si>
  <si>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</si>
  <si>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</si>
  <si>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</si>
  <si>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</si>
  <si>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</si>
  <si>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</si>
  <si>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</si>
  <si>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</si>
  <si>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</si>
  <si>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</si>
  <si>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</si>
  <si>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</si>
  <si>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</si>
  <si>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</si>
  <si>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</si>
  <si>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</si>
  <si>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</si>
  <si>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</si>
  <si>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</si>
  <si>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</si>
  <si>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</si>
  <si>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</si>
  <si>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</si>
  <si>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</si>
  <si>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</si>
  <si>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</si>
  <si>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</si>
  <si>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</si>
  <si>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</si>
  <si>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</si>
  <si>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</si>
  <si>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</si>
  <si>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</si>
  <si>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</si>
  <si>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</si>
  <si>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</si>
  <si>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</si>
  <si>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</si>
  <si>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</si>
  <si>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</si>
  <si>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</si>
  <si>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</si>
  <si>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</si>
  <si>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</si>
  <si>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</si>
  <si>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</si>
  <si>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</si>
  <si>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</si>
  <si>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</si>
  <si>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</si>
  <si>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</si>
  <si>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</si>
  <si>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</si>
  <si>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</si>
  <si>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</si>
  <si>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</si>
  <si>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</si>
  <si>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</si>
  <si>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</si>
  <si>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</si>
  <si>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</si>
  <si>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</si>
  <si>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</si>
  <si>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</si>
  <si>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</si>
  <si>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</si>
  <si>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</si>
  <si>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</si>
  <si>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</si>
  <si>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</si>
  <si>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</si>
  <si>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</si>
  <si>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</si>
  <si>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</si>
  <si>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</si>
  <si>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</si>
  <si>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</si>
  <si>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</si>
  <si>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</si>
  <si>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</si>
  <si>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</si>
  <si>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</si>
  <si>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</si>
  <si>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</si>
  <si>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</si>
  <si>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</si>
  <si>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</si>
  <si>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</si>
  <si>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</si>
  <si>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</si>
  <si>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</si>
  <si>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</si>
  <si>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</si>
  <si>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</si>
  <si>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</si>
  <si>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</si>
  <si>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</si>
  <si>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</si>
  <si>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</si>
  <si>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</si>
  <si>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</si>
  <si>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</si>
  <si>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</si>
  <si>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</si>
  <si>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</si>
  <si>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</si>
  <si>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</si>
  <si>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</si>
  <si>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</si>
  <si>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</si>
  <si>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</si>
  <si>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</si>
  <si>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</si>
  <si>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</si>
  <si>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</si>
  <si>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</si>
  <si>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</si>
  <si>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</si>
  <si>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</si>
  <si>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</si>
  <si>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</si>
  <si>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</si>
  <si>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</si>
  <si>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</si>
  <si>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</si>
  <si>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</si>
  <si>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</si>
  <si>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</si>
  <si>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</si>
  <si>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</si>
  <si>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</si>
  <si>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</si>
  <si>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</si>
  <si>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</si>
  <si>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</si>
  <si>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</si>
  <si>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</si>
  <si>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</si>
  <si>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</si>
  <si>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</si>
  <si>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</si>
  <si>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</si>
  <si>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</si>
  <si>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</si>
  <si>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</si>
  <si>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</si>
  <si>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</si>
  <si>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</si>
  <si>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</si>
  <si>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</si>
  <si>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</si>
  <si>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</si>
  <si>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</si>
  <si>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</si>
  <si>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</si>
  <si>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</si>
  <si>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</si>
  <si>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</si>
  <si>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</si>
  <si>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</si>
  <si>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</si>
  <si>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</si>
  <si>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</si>
  <si>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</si>
  <si>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</si>
  <si>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</si>
  <si>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</si>
  <si>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</si>
  <si>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</si>
  <si>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</si>
  <si>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</si>
  <si>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</si>
  <si>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</si>
  <si>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</si>
  <si>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</si>
  <si>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</si>
  <si>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</si>
  <si>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</si>
  <si>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</si>
  <si>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</si>
  <si>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</si>
  <si>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</si>
  <si>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</si>
  <si>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</si>
  <si>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</si>
  <si>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</si>
  <si>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</si>
  <si>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</si>
  <si>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</si>
  <si>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</si>
  <si>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</si>
  <si>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</si>
  <si>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</si>
  <si>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</si>
  <si>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</si>
  <si>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</si>
  <si>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</si>
  <si>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</si>
  <si>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</si>
  <si>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</si>
  <si>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</si>
  <si>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</si>
  <si>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</si>
  <si>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</si>
  <si>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</si>
  <si>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</si>
  <si>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</si>
  <si>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</si>
  <si>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</si>
  <si>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</si>
  <si>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</si>
  <si>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</si>
  <si>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</si>
  <si>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</si>
  <si>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</si>
  <si>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</si>
  <si>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</si>
  <si>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</si>
  <si>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</si>
  <si>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</si>
  <si>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</si>
  <si>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</si>
  <si>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</si>
  <si>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</si>
  <si>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</si>
  <si>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</si>
  <si>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</si>
  <si>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</si>
  <si>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</si>
  <si>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</si>
  <si>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</si>
  <si>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</si>
  <si>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</si>
  <si>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</si>
  <si>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</si>
  <si>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</si>
  <si>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</si>
  <si>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</si>
  <si>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</si>
  <si>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</si>
  <si>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</si>
  <si>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</si>
  <si>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</si>
  <si>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</si>
  <si>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</si>
  <si>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</si>
  <si>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</si>
  <si>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</si>
  <si>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</si>
  <si>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</si>
  <si>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</si>
  <si>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</si>
  <si>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</si>
  <si>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</si>
  <si>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</si>
  <si>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</si>
  <si>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</si>
  <si>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</si>
  <si>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</si>
  <si>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</si>
  <si>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</si>
  <si>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</si>
  <si>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</si>
  <si>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</si>
  <si>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</si>
  <si>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</si>
  <si>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</si>
  <si>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</si>
  <si>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</si>
  <si>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</si>
  <si>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</si>
  <si>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</si>
  <si>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</si>
  <si>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</si>
  <si>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</si>
  <si>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</si>
  <si>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</si>
  <si>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</si>
  <si>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</si>
  <si>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</si>
  <si>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</si>
  <si>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</si>
  <si>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</si>
  <si>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</si>
  <si>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</si>
  <si>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</si>
  <si>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</si>
  <si>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</si>
  <si>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</si>
  <si>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</si>
  <si>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</si>
  <si>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</si>
  <si>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</si>
  <si>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</si>
  <si>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</si>
  <si>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</si>
  <si>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</si>
  <si>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</si>
  <si>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</si>
  <si>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</si>
  <si>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</si>
  <si>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</si>
  <si>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</si>
  <si>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</si>
  <si>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</si>
  <si>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</si>
  <si>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</si>
  <si>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</si>
  <si>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</si>
  <si>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</si>
  <si>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</si>
  <si>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</si>
  <si>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</si>
  <si>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</si>
  <si>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</si>
  <si>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</si>
  <si>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</si>
  <si>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</si>
  <si>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</si>
  <si>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</si>
  <si>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</si>
  <si>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</si>
  <si>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</si>
  <si>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</si>
  <si>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</si>
  <si>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</si>
  <si>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</si>
  <si>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</si>
  <si>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</si>
  <si>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</si>
  <si>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</si>
  <si>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</si>
  <si>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</si>
  <si>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</si>
  <si>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</si>
  <si>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</si>
  <si>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</si>
  <si>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</si>
  <si>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</si>
  <si>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</si>
  <si>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</si>
  <si>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</si>
  <si>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</si>
  <si>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</si>
  <si>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</si>
  <si>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</si>
  <si>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</si>
  <si>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</si>
  <si>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</si>
  <si>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</si>
  <si>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</si>
  <si>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</si>
  <si>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</si>
  <si>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</si>
  <si>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</si>
  <si>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</si>
  <si>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</si>
  <si>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</si>
  <si>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</si>
  <si>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</si>
  <si>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</si>
  <si>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</si>
  <si>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</si>
  <si>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</si>
  <si>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</si>
  <si>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</si>
  <si>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</si>
  <si>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</si>
  <si>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</si>
  <si>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</si>
  <si>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</si>
  <si>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</si>
  <si>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</si>
  <si>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</si>
  <si>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</si>
  <si>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</si>
  <si>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</si>
  <si>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</si>
  <si>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</si>
  <si>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</si>
  <si>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</si>
  <si>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</si>
  <si>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</si>
  <si>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</si>
  <si>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</si>
  <si>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</si>
  <si>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</si>
  <si>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</si>
  <si>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</si>
  <si>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</si>
  <si>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</si>
  <si>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</si>
  <si>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</si>
  <si>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</si>
  <si>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</si>
  <si>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</si>
  <si>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</si>
  <si>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</si>
  <si>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</si>
  <si>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</si>
  <si>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</si>
  <si>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</si>
  <si>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</si>
  <si>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</si>
  <si>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</si>
  <si>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</si>
  <si>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</si>
  <si>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</si>
  <si>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</si>
  <si>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</si>
  <si>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</si>
  <si>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</si>
  <si>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</si>
  <si>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</si>
  <si>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</si>
  <si>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</si>
  <si>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</si>
  <si>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</si>
  <si>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</si>
  <si>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</si>
  <si>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</si>
  <si>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</si>
  <si>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</si>
  <si>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</si>
  <si>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</si>
  <si>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</si>
  <si>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</si>
  <si>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</si>
  <si>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</si>
  <si>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</si>
  <si>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</si>
  <si>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</si>
  <si>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</si>
  <si>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</si>
  <si>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</si>
  <si>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</si>
  <si>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</si>
  <si>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</si>
  <si>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</si>
  <si>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</si>
  <si>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</si>
  <si>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</si>
  <si>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</si>
  <si>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</si>
  <si>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</si>
  <si>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</si>
  <si>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</si>
  <si>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</si>
  <si>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</si>
  <si>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</si>
  <si>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</si>
  <si>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</si>
  <si>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</si>
  <si>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</si>
  <si>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</si>
  <si>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</si>
  <si>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</si>
  <si>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</si>
  <si>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</si>
  <si>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</si>
  <si>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</si>
  <si>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</si>
  <si>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</si>
  <si>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</si>
  <si>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</si>
  <si>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</si>
  <si>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</si>
  <si>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</si>
  <si>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</si>
  <si>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</si>
  <si>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</si>
  <si>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</si>
  <si>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</si>
  <si>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</si>
  <si>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</si>
  <si>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</si>
  <si>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</si>
  <si>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</si>
  <si>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</si>
  <si>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</si>
  <si>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</si>
  <si>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</si>
  <si>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</si>
  <si>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</si>
  <si>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</si>
  <si>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</si>
  <si>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</si>
  <si>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</si>
  <si>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</si>
  <si>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</si>
  <si>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</si>
  <si>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</si>
  <si>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</si>
  <si>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</si>
  <si>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</si>
  <si>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</si>
  <si>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</si>
  <si>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</si>
  <si>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</si>
  <si>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</si>
  <si>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</si>
  <si>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</si>
  <si>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</si>
  <si>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</si>
  <si>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</si>
  <si>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</si>
  <si>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</si>
  <si>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</si>
  <si>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</si>
  <si>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</si>
  <si>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</si>
  <si>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</si>
  <si>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</si>
  <si>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</si>
  <si>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</si>
  <si>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</si>
  <si>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</si>
  <si>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</si>
  <si>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</si>
  <si>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</si>
  <si>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</si>
  <si>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</si>
  <si>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</si>
  <si>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</si>
  <si>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</si>
  <si>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</si>
  <si>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</si>
  <si>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</si>
  <si>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</si>
  <si>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</si>
  <si>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</si>
  <si>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</si>
  <si>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</si>
  <si>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</si>
  <si>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</si>
  <si>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</si>
  <si>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</si>
  <si>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</si>
  <si>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</si>
  <si>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</si>
  <si>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</si>
  <si>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</si>
  <si>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</si>
  <si>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</si>
  <si>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</si>
  <si>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</si>
  <si>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</si>
  <si>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</si>
  <si>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</si>
  <si>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</si>
  <si>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</si>
  <si>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</si>
  <si>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</si>
  <si>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</si>
  <si>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</si>
  <si>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</si>
  <si>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</si>
  <si>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</si>
  <si>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</si>
  <si>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</si>
  <si>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</si>
  <si>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</si>
  <si>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</si>
  <si>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</si>
  <si>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</si>
  <si>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</si>
  <si>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</si>
  <si>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</si>
  <si>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</si>
  <si>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</si>
  <si>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</si>
  <si>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</si>
  <si>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</si>
  <si>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</si>
  <si>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</si>
  <si>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</si>
  <si>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</si>
  <si>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</si>
  <si>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</si>
  <si>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</si>
  <si>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</si>
  <si>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</si>
  <si>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</si>
  <si>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</si>
  <si>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</si>
  <si>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</si>
  <si>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</si>
  <si>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</si>
  <si>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</si>
  <si>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</si>
  <si>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</si>
  <si>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</si>
  <si>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</si>
  <si>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</si>
  <si>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</si>
  <si>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</si>
  <si>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</si>
  <si>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</si>
  <si>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</si>
  <si>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</si>
  <si>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</si>
  <si>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</si>
  <si>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</si>
  <si>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</si>
  <si>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</si>
  <si>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</si>
  <si>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</si>
  <si>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</si>
  <si>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</si>
  <si>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</si>
  <si>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</si>
  <si>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</si>
  <si>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</si>
  <si>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</si>
  <si>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</si>
  <si>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</si>
  <si>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</si>
  <si>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</si>
  <si>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</si>
  <si>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</si>
  <si>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</si>
  <si>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</si>
  <si>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</si>
  <si>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</si>
  <si>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</si>
  <si>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</si>
  <si>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</si>
  <si>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</si>
  <si>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</si>
  <si>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</si>
  <si>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</si>
  <si>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</si>
  <si>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</si>
  <si>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</si>
  <si>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</si>
  <si>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</si>
  <si>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</si>
  <si>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</si>
  <si>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</si>
  <si>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</si>
  <si>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</si>
  <si>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</si>
  <si>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</si>
  <si>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</si>
  <si>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</si>
  <si>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</si>
  <si>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</si>
  <si>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</si>
  <si>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</si>
  <si>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</si>
  <si>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</si>
  <si>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</si>
  <si>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</si>
  <si>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</si>
  <si>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</si>
  <si>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</si>
  <si>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</si>
  <si>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</si>
  <si>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</si>
  <si>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</si>
  <si>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</si>
  <si>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</si>
  <si>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</si>
  <si>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</si>
  <si>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</si>
  <si>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</si>
  <si>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</si>
  <si>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</si>
  <si>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</si>
  <si>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</si>
  <si>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</si>
  <si>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</si>
  <si>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</si>
  <si>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</si>
  <si>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</si>
  <si>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</si>
  <si>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</si>
  <si>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</si>
  <si>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</si>
  <si>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</si>
  <si>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</si>
  <si>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</si>
  <si>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</si>
  <si>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</si>
  <si>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</si>
  <si>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</si>
  <si>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</si>
  <si>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</si>
  <si>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</si>
  <si>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</si>
  <si>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</si>
  <si>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</si>
  <si>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</si>
  <si>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</si>
  <si>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</si>
  <si>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</si>
  <si>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</si>
  <si>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</si>
  <si>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</si>
  <si>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</si>
  <si>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</si>
  <si>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</si>
  <si>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</si>
  <si>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</si>
  <si>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</si>
  <si>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</si>
  <si>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</si>
  <si>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</si>
  <si>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</si>
  <si>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</si>
  <si>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</si>
  <si>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</si>
  <si>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</si>
  <si>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</si>
  <si>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</si>
  <si>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</si>
  <si>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</si>
  <si>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</si>
  <si>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</si>
  <si>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</si>
  <si>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</si>
  <si>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</si>
  <si>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</si>
  <si>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</si>
  <si>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</si>
  <si>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</si>
  <si>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</si>
  <si>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</si>
  <si>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</si>
  <si>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</si>
  <si>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</si>
  <si>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</si>
  <si>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</si>
  <si>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</si>
  <si>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</si>
  <si>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</si>
  <si>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</si>
  <si>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</si>
  <si>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</si>
  <si>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</si>
  <si>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</si>
  <si>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</si>
  <si>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</si>
  <si>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</si>
  <si>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</si>
  <si>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</si>
  <si>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</si>
  <si>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</si>
  <si>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</si>
  <si>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</si>
  <si>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</si>
  <si>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</si>
  <si>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</si>
  <si>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</si>
  <si>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</si>
  <si>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</si>
  <si>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</si>
  <si>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</si>
  <si>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</si>
  <si>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</si>
  <si>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</si>
  <si>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</si>
  <si>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</si>
  <si>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</si>
  <si>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</si>
  <si>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</si>
  <si>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</si>
  <si>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</si>
  <si>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</si>
  <si>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</si>
  <si>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</si>
  <si>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</si>
  <si>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</si>
  <si>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</si>
  <si>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</si>
  <si>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</si>
  <si>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</si>
  <si>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</si>
  <si>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</si>
  <si>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</si>
  <si>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</si>
  <si>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</si>
  <si>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</si>
  <si>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</si>
  <si>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</si>
  <si>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</si>
  <si>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</si>
  <si>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</si>
  <si>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</si>
  <si>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</si>
  <si>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</si>
  <si>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</si>
  <si>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</si>
  <si>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</si>
  <si>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</si>
  <si>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</si>
  <si>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</si>
  <si>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</si>
  <si>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</si>
  <si>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</si>
  <si>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</si>
  <si>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</si>
  <si>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</si>
  <si>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</si>
  <si>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</si>
  <si>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</si>
  <si>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</si>
  <si>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</si>
  <si>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</si>
  <si>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</si>
  <si>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</si>
  <si>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</si>
  <si>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</si>
  <si>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</si>
  <si>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</si>
  <si>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</si>
  <si>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</si>
  <si>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</si>
  <si>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</si>
  <si>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</si>
  <si>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</si>
  <si>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</si>
  <si>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</si>
  <si>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</si>
  <si>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</si>
  <si>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</si>
  <si>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</si>
  <si>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</si>
  <si>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</si>
  <si>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</si>
  <si>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</si>
  <si>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</si>
  <si>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</si>
  <si>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</si>
  <si>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</si>
  <si>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</si>
  <si>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</si>
  <si>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</si>
  <si>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</si>
  <si>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</si>
  <si>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</si>
  <si>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</si>
  <si>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</si>
  <si>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</si>
  <si>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</si>
  <si>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</si>
  <si>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</si>
  <si>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</si>
  <si>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</si>
  <si>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</si>
  <si>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</si>
  <si>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</si>
  <si>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</si>
  <si>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</si>
  <si>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</si>
  <si>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</si>
  <si>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</si>
  <si>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</si>
  <si>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</si>
  <si>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</si>
  <si>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</si>
  <si>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</si>
  <si>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</si>
  <si>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</si>
  <si>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</si>
  <si>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</si>
  <si>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</si>
  <si>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</si>
  <si>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</si>
  <si>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</si>
  <si>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</si>
  <si>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</si>
  <si>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</si>
  <si>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</si>
  <si>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</si>
  <si>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</si>
  <si>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</si>
  <si>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</si>
  <si>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</si>
  <si>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</si>
  <si>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</si>
  <si>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</si>
  <si>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</si>
  <si>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</si>
  <si>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</si>
  <si>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</si>
  <si>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</si>
  <si>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</si>
  <si>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</si>
  <si>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</si>
  <si>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</si>
  <si>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</si>
  <si>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</si>
  <si>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</si>
  <si>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</si>
  <si>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</si>
  <si>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</si>
  <si>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</si>
  <si>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</si>
  <si>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</si>
  <si>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</si>
  <si>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</si>
  <si>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</si>
  <si>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</si>
  <si>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</si>
  <si>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</si>
  <si>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</si>
  <si>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</si>
  <si>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</si>
  <si>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</si>
  <si>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</si>
  <si>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</si>
  <si>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</si>
  <si>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</si>
  <si>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</si>
  <si>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</si>
  <si>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</si>
  <si>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</si>
  <si>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</si>
  <si>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</si>
  <si>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</si>
  <si>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</si>
  <si>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</si>
  <si>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</si>
  <si>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</si>
  <si>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</si>
  <si>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</si>
  <si>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</si>
  <si>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</si>
  <si>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</si>
  <si>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</si>
  <si>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</si>
  <si>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</si>
  <si>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</si>
  <si>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</si>
  <si>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</si>
  <si>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</si>
  <si>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</si>
  <si>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</si>
  <si>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</si>
  <si>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</si>
  <si>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</si>
  <si>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</si>
  <si>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</si>
  <si>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</si>
  <si>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</si>
  <si>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</si>
  <si>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</si>
  <si>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</si>
  <si>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</si>
  <si>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</si>
  <si>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</si>
  <si>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</si>
  <si>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</si>
  <si>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</si>
  <si>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</si>
  <si>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</si>
  <si>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</si>
  <si>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</si>
  <si>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</si>
  <si>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</si>
  <si>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</si>
  <si>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</si>
  <si>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</si>
  <si>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</si>
  <si>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</si>
  <si>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</si>
  <si>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</si>
  <si>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</si>
  <si>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</si>
  <si>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</si>
  <si>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</si>
  <si>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</si>
  <si>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</si>
  <si>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</si>
  <si>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</si>
  <si>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</si>
  <si>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</si>
  <si>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</si>
  <si>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</si>
  <si>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</si>
  <si>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</si>
  <si>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</si>
  <si>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</si>
  <si>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</si>
  <si>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</si>
  <si>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</si>
  <si>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</si>
  <si>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</si>
  <si>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</si>
  <si>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</si>
  <si>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</si>
  <si>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</si>
  <si>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</si>
  <si>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</si>
  <si>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</si>
  <si>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</si>
  <si>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</si>
  <si>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</si>
  <si>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</si>
  <si>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</si>
  <si>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</si>
  <si>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</si>
  <si>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</si>
  <si>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</si>
  <si>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</si>
  <si>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</si>
  <si>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</si>
  <si>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</si>
  <si>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</si>
  <si>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</si>
  <si>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</si>
  <si>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</si>
  <si>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</si>
  <si>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</si>
  <si>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</si>
  <si>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</si>
  <si>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</si>
  <si>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</si>
  <si>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</si>
  <si>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</si>
  <si>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</si>
  <si>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</si>
  <si>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</si>
  <si>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</si>
  <si>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</si>
  <si>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</si>
  <si>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</si>
  <si>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</si>
  <si>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</si>
  <si>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</si>
  <si>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</si>
  <si>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</si>
  <si>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</si>
  <si>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</si>
  <si>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</si>
  <si>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</si>
  <si>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</si>
  <si>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</si>
  <si>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</si>
  <si>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</si>
  <si>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</si>
  <si>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</si>
  <si>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</si>
  <si>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</si>
  <si>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</si>
  <si>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</si>
  <si>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</si>
  <si>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</si>
  <si>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</si>
  <si>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</si>
  <si>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</si>
  <si>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</si>
  <si>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</si>
  <si>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</si>
  <si>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</si>
  <si>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</si>
  <si>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</si>
  <si>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</si>
  <si>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</si>
  <si>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</si>
  <si>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</si>
  <si>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</si>
  <si>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</si>
  <si>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</si>
  <si>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</si>
  <si>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</si>
  <si>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</si>
  <si>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</si>
  <si>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</si>
  <si>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</si>
  <si>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</si>
  <si>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</si>
  <si>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</si>
  <si>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</si>
  <si>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</si>
  <si>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</si>
  <si>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</si>
  <si>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</si>
  <si>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</si>
  <si>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</si>
  <si>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</si>
  <si>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</si>
  <si>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</si>
  <si>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</si>
  <si>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</si>
  <si>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</si>
  <si>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</si>
  <si>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</si>
  <si>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</si>
  <si>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</si>
  <si>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</si>
  <si>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</si>
  <si>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</si>
  <si>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</si>
  <si>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</si>
  <si>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</si>
  <si>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</si>
  <si>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</si>
  <si>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</si>
  <si>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</si>
  <si>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</si>
  <si>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</si>
  <si>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</si>
  <si>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</si>
  <si>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</si>
  <si>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</si>
  <si>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</si>
  <si>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</si>
  <si>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</si>
  <si>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</si>
  <si>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</si>
  <si>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</si>
  <si>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</si>
  <si>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</si>
  <si>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</si>
  <si>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</si>
  <si>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</si>
  <si>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</si>
  <si>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</si>
  <si>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</si>
  <si>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</si>
  <si>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</si>
  <si>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</si>
  <si>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</si>
  <si>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</si>
  <si>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</si>
  <si>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</si>
  <si>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</si>
  <si>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</si>
  <si>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</si>
  <si>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</si>
  <si>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</si>
  <si>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</si>
  <si>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</si>
  <si>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</si>
  <si>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</si>
  <si>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</si>
  <si>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</si>
  <si>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</si>
  <si>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</si>
  <si>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</si>
  <si>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</si>
  <si>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</si>
  <si>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</si>
  <si>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</si>
  <si>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</si>
  <si>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</si>
  <si>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</si>
  <si>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</si>
  <si>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</si>
  <si>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</si>
  <si>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</si>
  <si>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</si>
  <si>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</si>
  <si>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</si>
  <si>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</si>
  <si>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</si>
  <si>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</si>
  <si>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</si>
  <si>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</si>
  <si>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</si>
  <si>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</si>
  <si>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</si>
  <si>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</si>
  <si>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</si>
  <si>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</si>
  <si>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</si>
  <si>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</si>
  <si>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</si>
  <si>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</si>
  <si>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</si>
  <si>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</si>
  <si>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</si>
  <si>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</si>
  <si>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</si>
  <si>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</si>
  <si>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</si>
  <si>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</si>
  <si>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</si>
  <si>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</si>
  <si>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</si>
  <si>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</si>
  <si>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</si>
  <si>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</si>
  <si>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</si>
  <si>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</si>
  <si>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</si>
  <si>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</si>
  <si>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</si>
  <si>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</si>
  <si>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</si>
  <si>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</si>
  <si>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</si>
  <si>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</si>
  <si>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</si>
  <si>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</si>
  <si>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</si>
  <si>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</si>
  <si>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</si>
  <si>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</si>
  <si>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</si>
  <si>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</si>
  <si>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</si>
  <si>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</si>
  <si>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</si>
  <si>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</si>
  <si>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</si>
  <si>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</si>
  <si>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</si>
  <si>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</si>
  <si>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</si>
  <si>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</si>
  <si>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</si>
  <si>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</si>
  <si>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</si>
  <si>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</si>
  <si>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</si>
  <si>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</si>
  <si>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</si>
  <si>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</si>
  <si>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</si>
  <si>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</si>
  <si>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</si>
  <si>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</si>
  <si>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</si>
  <si>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</si>
  <si>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</si>
  <si>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</si>
  <si>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</si>
  <si>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</si>
  <si>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</si>
  <si>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</si>
  <si>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</si>
  <si>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</si>
  <si>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</si>
  <si>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</si>
  <si>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</si>
  <si>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</si>
  <si>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</si>
  <si>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</si>
  <si>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</si>
  <si>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</si>
  <si>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</si>
  <si>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</si>
  <si>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</si>
  <si>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</si>
  <si>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</si>
  <si>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</si>
  <si>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</si>
  <si>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</si>
  <si>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</si>
  <si>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</si>
  <si>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</si>
  <si>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</si>
  <si>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</si>
  <si>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</si>
  <si>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</si>
  <si>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</si>
  <si>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</si>
  <si>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</si>
  <si>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</si>
  <si>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</si>
  <si>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</si>
  <si>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</si>
  <si>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</si>
  <si>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</si>
  <si>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</si>
  <si>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</si>
  <si>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</si>
  <si>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</si>
  <si>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</si>
  <si>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</si>
  <si>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</si>
  <si>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</si>
  <si>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</si>
  <si>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</si>
  <si>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</si>
  <si>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</si>
  <si>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</si>
  <si>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</si>
  <si>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</si>
  <si>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</si>
  <si>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</si>
  <si>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</si>
  <si>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</si>
  <si>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</si>
  <si>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</si>
  <si>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</si>
  <si>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</si>
  <si>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</si>
  <si>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</si>
  <si>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</si>
  <si>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</si>
  <si>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</si>
  <si>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</si>
  <si>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</si>
  <si>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</si>
  <si>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</si>
  <si>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</si>
  <si>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</si>
  <si>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</si>
  <si>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</si>
  <si>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</si>
  <si>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</si>
  <si>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</si>
  <si>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</si>
  <si>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</si>
  <si>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</si>
  <si>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</si>
  <si>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</si>
  <si>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</si>
  <si>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</si>
  <si>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</si>
  <si>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</si>
  <si>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</si>
  <si>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</si>
  <si>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</si>
  <si>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</si>
  <si>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</si>
  <si>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</si>
  <si>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</si>
  <si>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</si>
  <si>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</si>
  <si>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</si>
  <si>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</si>
  <si>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</si>
  <si>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</si>
  <si>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</si>
  <si>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</si>
  <si>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</si>
  <si>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</si>
  <si>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</si>
  <si>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</si>
  <si>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</si>
  <si>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</si>
  <si>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</si>
  <si>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</si>
  <si>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</si>
  <si>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</si>
  <si>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</si>
  <si>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</si>
  <si>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</si>
  <si>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</si>
  <si>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</si>
  <si>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</si>
  <si>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</si>
  <si>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</si>
  <si>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</si>
  <si>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</si>
  <si>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</si>
  <si>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</si>
  <si>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</si>
  <si>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</si>
  <si>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</si>
  <si>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</si>
  <si>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</si>
  <si>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</si>
  <si>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</si>
  <si>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</si>
  <si>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</si>
  <si>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</si>
  <si>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</si>
  <si>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</si>
  <si>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</si>
  <si>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</si>
  <si>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</si>
  <si>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</si>
  <si>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</si>
  <si>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</si>
  <si>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</si>
  <si>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</si>
  <si>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</si>
  <si>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</si>
  <si>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</si>
  <si>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</si>
  <si>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</si>
  <si>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</si>
  <si>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</si>
  <si>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</si>
  <si>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</si>
  <si>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</si>
  <si>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</si>
  <si>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</si>
  <si>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</si>
  <si>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</si>
  <si>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</si>
  <si>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</si>
  <si>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</si>
  <si>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</si>
  <si>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</si>
  <si>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</si>
  <si>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</si>
  <si>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</si>
  <si>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</si>
  <si>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</si>
  <si>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</si>
  <si>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</si>
  <si>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</si>
  <si>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</si>
  <si>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</si>
  <si>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</si>
  <si>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</si>
  <si>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</si>
  <si>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</si>
  <si>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</si>
  <si>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</si>
  <si>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</si>
  <si>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</si>
  <si>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</si>
  <si>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</si>
  <si>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</si>
  <si>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</si>
  <si>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</si>
  <si>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</si>
  <si>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</si>
  <si>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</si>
  <si>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</si>
  <si>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</si>
  <si>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</si>
  <si>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</si>
  <si>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</si>
  <si>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</si>
  <si>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</si>
  <si>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</si>
  <si>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</si>
  <si>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</si>
  <si>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</si>
  <si>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</si>
  <si>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</si>
  <si>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</si>
  <si>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</si>
  <si>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</si>
  <si>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</si>
  <si>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</si>
  <si>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</si>
  <si>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</si>
  <si>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</si>
  <si>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</si>
  <si>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</si>
  <si>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</si>
  <si>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</si>
  <si>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</si>
  <si>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</si>
  <si>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</si>
  <si>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</si>
  <si>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</si>
  <si>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</si>
  <si>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</si>
  <si>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</si>
  <si>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</si>
  <si>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</si>
  <si>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</si>
  <si>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</si>
  <si>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</si>
  <si>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</si>
  <si>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</si>
  <si>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</si>
  <si>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</si>
  <si>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</si>
  <si>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</si>
  <si>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</si>
  <si>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</si>
  <si>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</si>
  <si>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</si>
  <si>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</si>
  <si>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</si>
  <si>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</si>
  <si>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</si>
  <si>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</si>
  <si>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</si>
  <si>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</si>
  <si>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</si>
  <si>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</si>
  <si>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</si>
  <si>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</si>
  <si>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</si>
  <si>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</si>
  <si>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</si>
  <si>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</si>
  <si>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</si>
  <si>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</si>
  <si>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</si>
  <si>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</si>
  <si>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</si>
  <si>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</si>
  <si>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</si>
  <si>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</si>
  <si>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</si>
  <si>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</si>
  <si>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</si>
  <si>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</si>
  <si>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</si>
  <si>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</si>
  <si>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</si>
  <si>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</si>
  <si>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</si>
  <si>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</si>
  <si>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</si>
  <si>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</si>
  <si>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</si>
  <si>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</si>
  <si>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</si>
  <si>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</si>
  <si>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</si>
  <si>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</si>
  <si>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</si>
  <si>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</si>
  <si>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</si>
  <si>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</si>
  <si>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</si>
  <si>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</si>
  <si>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</si>
  <si>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</si>
  <si>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</si>
  <si>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</si>
  <si>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</si>
  <si>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</si>
  <si>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</si>
  <si>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</si>
  <si>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</si>
  <si>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</si>
  <si>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</si>
  <si>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</si>
  <si>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</si>
  <si>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</si>
  <si>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</si>
  <si>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</si>
  <si>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</si>
  <si>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</si>
  <si>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</si>
  <si>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</si>
  <si>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</si>
  <si>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</si>
  <si>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</si>
  <si>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</si>
  <si>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</si>
  <si>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</si>
  <si>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</si>
  <si>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</si>
  <si>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</si>
  <si>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</si>
  <si>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</si>
  <si>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</si>
  <si>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</si>
  <si>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</si>
  <si>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</si>
  <si>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</si>
  <si>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</si>
  <si>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</si>
  <si>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</si>
  <si>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</si>
  <si>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</si>
  <si>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</si>
  <si>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</si>
  <si>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</si>
  <si>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</si>
  <si>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</si>
  <si>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</si>
  <si>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</si>
  <si>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</si>
  <si>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</si>
  <si>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</si>
  <si>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</si>
  <si>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</si>
  <si>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</si>
  <si>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</si>
  <si>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</si>
  <si>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</si>
  <si>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</si>
  <si>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</si>
  <si>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</si>
  <si>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</si>
  <si>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</si>
  <si>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</si>
  <si>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</si>
  <si>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</si>
  <si>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</si>
  <si>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</si>
  <si>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</si>
  <si>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</si>
  <si>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</si>
  <si>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</si>
  <si>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</si>
  <si>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</si>
  <si>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</si>
  <si>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</si>
  <si>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</si>
  <si>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</si>
  <si>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</si>
  <si>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</si>
  <si>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</si>
  <si>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</si>
  <si>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</si>
  <si>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</si>
  <si>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</si>
  <si>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</si>
  <si>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</si>
  <si>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</si>
  <si>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</si>
  <si>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</si>
  <si>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</si>
  <si>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</si>
  <si>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</si>
  <si>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</si>
  <si>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</si>
  <si>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</si>
  <si>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</si>
  <si>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</si>
  <si>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</si>
  <si>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</si>
  <si>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</si>
  <si>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</si>
  <si>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</si>
  <si>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</si>
  <si>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</si>
  <si>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</si>
  <si>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</si>
  <si>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</si>
  <si>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</si>
  <si>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</si>
  <si>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</si>
  <si>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</si>
  <si>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</si>
  <si>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</si>
  <si>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</si>
  <si>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</si>
  <si>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</si>
  <si>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</si>
  <si>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</si>
  <si>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</si>
  <si>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</si>
  <si>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</si>
  <si>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</si>
  <si>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</si>
  <si>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</si>
  <si>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</si>
  <si>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</si>
  <si>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</si>
  <si>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</si>
  <si>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</si>
  <si>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</si>
  <si>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</si>
  <si>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</si>
  <si>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</si>
  <si>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</si>
  <si>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</si>
  <si>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</si>
  <si>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</si>
  <si>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</si>
  <si>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</si>
  <si>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</si>
  <si>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</si>
  <si>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</si>
  <si>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</si>
  <si>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</si>
  <si>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</si>
  <si>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</si>
  <si>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</si>
  <si>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</si>
  <si>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</si>
  <si>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</si>
  <si>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</si>
  <si>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</si>
  <si>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</si>
  <si>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</si>
  <si>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</si>
  <si>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</si>
  <si>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</si>
  <si>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</si>
  <si>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</si>
  <si>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</si>
  <si>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</si>
  <si>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</si>
  <si>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</si>
  <si>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</si>
  <si>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</si>
  <si>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</si>
  <si>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</si>
  <si>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</si>
  <si>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</si>
  <si>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</si>
  <si>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</si>
  <si>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</si>
  <si>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</si>
  <si>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</si>
  <si>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</si>
  <si>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</si>
  <si>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</si>
  <si>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</si>
  <si>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</si>
  <si>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</si>
  <si>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</si>
  <si>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</si>
  <si>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</si>
  <si>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</si>
  <si>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</si>
  <si>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</si>
  <si>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</si>
  <si>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</si>
  <si>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</si>
  <si>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</si>
  <si>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</si>
  <si>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</si>
  <si>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</si>
  <si>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</si>
  <si>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</si>
  <si>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</si>
  <si>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</si>
  <si>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</si>
  <si>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</si>
  <si>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</si>
  <si>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</si>
  <si>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</si>
  <si>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</si>
  <si>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</si>
  <si>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</si>
  <si>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</si>
  <si>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</si>
  <si>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</si>
  <si>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</si>
  <si>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</si>
  <si>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</si>
  <si>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</si>
  <si>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</si>
  <si>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</si>
  <si>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</si>
  <si>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</si>
  <si>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</si>
  <si>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</si>
  <si>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</si>
  <si>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</si>
  <si>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</si>
  <si>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</si>
  <si>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</si>
  <si>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</si>
  <si>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</si>
  <si>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</si>
  <si>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</si>
  <si>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</si>
  <si>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</si>
  <si>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</si>
  <si>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</si>
  <si>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</si>
  <si>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</si>
  <si>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</si>
  <si>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</si>
  <si>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</si>
  <si>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</si>
  <si>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</si>
  <si>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</si>
  <si>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</si>
  <si>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</si>
  <si>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</si>
  <si>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</si>
  <si>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</si>
  <si>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</si>
  <si>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</si>
  <si>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</si>
  <si>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</si>
  <si>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</si>
  <si>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</si>
  <si>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</si>
  <si>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</si>
  <si>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</si>
  <si>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</si>
  <si>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</si>
  <si>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</si>
  <si>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</si>
  <si>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</si>
  <si>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</si>
  <si>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</si>
  <si>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</si>
  <si>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</si>
  <si>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</si>
  <si>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</si>
  <si>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</si>
  <si>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</si>
  <si>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</si>
  <si>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</si>
  <si>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</si>
  <si>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</si>
  <si>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</si>
  <si>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</si>
  <si>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</si>
  <si>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</si>
  <si>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</si>
  <si>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</si>
  <si>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</si>
  <si>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</si>
  <si>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</si>
  <si>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</si>
  <si>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</si>
  <si>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</si>
  <si>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</si>
  <si>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</si>
  <si>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</si>
  <si>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</si>
  <si>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</si>
  <si>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</si>
  <si>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</si>
  <si>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</si>
  <si>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</si>
  <si>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</si>
  <si>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</si>
  <si>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</si>
  <si>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</si>
  <si>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</si>
  <si>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</si>
  <si>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</si>
  <si>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</si>
  <si>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</si>
  <si>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</si>
  <si>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</si>
  <si>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</si>
  <si>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</si>
  <si>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</si>
  <si>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</si>
  <si>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</si>
  <si>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</si>
  <si>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</si>
  <si>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</si>
  <si>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</si>
  <si>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</si>
  <si>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</si>
  <si>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</si>
  <si>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</si>
  <si>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</si>
  <si>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</si>
  <si>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</si>
  <si>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</si>
  <si>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</si>
  <si>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</si>
  <si>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</si>
  <si>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</si>
  <si>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</si>
  <si>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</si>
  <si>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</si>
  <si>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</si>
  <si>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</si>
  <si>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</si>
  <si>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</si>
  <si>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</si>
  <si>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</si>
  <si>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</si>
  <si>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</si>
  <si>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</si>
  <si>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</si>
  <si>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</si>
  <si>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</si>
  <si>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</si>
  <si>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</si>
  <si>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</si>
  <si>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</si>
  <si>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</si>
  <si>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</si>
  <si>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</si>
  <si>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</si>
  <si>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</si>
  <si>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</si>
  <si>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</si>
  <si>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</si>
  <si>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</si>
  <si>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</si>
  <si>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</si>
  <si>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</si>
  <si>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</si>
  <si>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</si>
  <si>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</si>
  <si>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</si>
  <si>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</si>
  <si>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</si>
  <si>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</si>
  <si>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</si>
  <si>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</si>
  <si>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</si>
  <si>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</si>
  <si>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</si>
  <si>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</si>
  <si>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</si>
  <si>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</si>
  <si>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</si>
  <si>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</si>
  <si>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</si>
  <si>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</si>
  <si>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</si>
  <si>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</si>
  <si>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</si>
  <si>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</si>
  <si>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</si>
  <si>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</si>
  <si>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</si>
  <si>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</si>
  <si>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</si>
  <si>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</si>
  <si>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</si>
  <si>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</si>
  <si>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</si>
  <si>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</si>
  <si>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</si>
  <si>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</si>
  <si>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</si>
  <si>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</si>
  <si>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</si>
  <si>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</si>
  <si>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</si>
  <si>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</si>
  <si>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</si>
  <si>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</si>
  <si>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</si>
  <si>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</si>
  <si>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</si>
  <si>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</si>
  <si>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</si>
  <si>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</si>
  <si>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</si>
  <si>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</si>
  <si>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</si>
  <si>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</si>
  <si>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</si>
  <si>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</si>
  <si>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</si>
  <si>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</si>
  <si>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</si>
  <si>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</si>
  <si>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</si>
  <si>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</si>
  <si>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</si>
  <si>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</si>
  <si>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</si>
  <si>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</si>
  <si>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</si>
  <si>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</si>
  <si>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</si>
  <si>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</si>
  <si>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</si>
  <si>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</si>
  <si>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</si>
  <si>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</si>
  <si>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</si>
  <si>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</si>
  <si>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</si>
  <si>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</si>
  <si>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</si>
  <si>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</si>
  <si>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</si>
  <si>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</si>
  <si>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</si>
  <si>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</si>
  <si>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</si>
  <si>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</si>
  <si>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</si>
  <si>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</si>
  <si>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</si>
  <si>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</si>
  <si>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</si>
  <si>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</si>
  <si>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</si>
  <si>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</si>
  <si>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</si>
  <si>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</si>
  <si>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</si>
  <si>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</si>
  <si>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</si>
  <si>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</si>
  <si>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</si>
  <si>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</si>
  <si>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</si>
  <si>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</si>
  <si>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</si>
  <si>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</si>
  <si>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</si>
  <si>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</si>
  <si>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</si>
  <si>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</si>
  <si>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</si>
  <si>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</si>
  <si>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</si>
  <si>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</si>
  <si>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</si>
  <si>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</si>
  <si>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</si>
  <si>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</si>
  <si>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</si>
  <si>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</si>
  <si>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</si>
  <si>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</si>
  <si>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</si>
  <si>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</si>
  <si>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</si>
  <si>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</si>
  <si>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</si>
  <si>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</si>
  <si>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</si>
  <si>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</si>
  <si>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</si>
  <si>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</si>
  <si>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</si>
  <si>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</si>
  <si>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</si>
  <si>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</si>
  <si>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</si>
  <si>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</si>
  <si>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</si>
  <si>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</si>
  <si>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</si>
  <si>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</si>
  <si>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</si>
  <si>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</si>
  <si>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</si>
  <si>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</si>
  <si>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</si>
  <si>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</si>
  <si>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</si>
  <si>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</si>
  <si>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</si>
  <si>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</si>
  <si>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</si>
  <si>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</si>
  <si>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</si>
  <si>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</si>
  <si>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</si>
  <si>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</si>
  <si>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</si>
  <si>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</si>
  <si>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</si>
  <si>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</si>
  <si>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</si>
  <si>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</si>
  <si>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</si>
  <si>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</si>
  <si>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</si>
  <si>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</si>
  <si>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</si>
  <si>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</si>
  <si>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</si>
  <si>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</si>
  <si>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</si>
  <si>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</si>
  <si>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</si>
  <si>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</si>
  <si>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</si>
  <si>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</si>
  <si>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</si>
  <si>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</si>
  <si>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</si>
  <si>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</si>
  <si>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</si>
  <si>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</si>
  <si>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</si>
  <si>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</si>
  <si>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</si>
  <si>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</si>
  <si>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</si>
  <si>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</si>
  <si>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</si>
  <si>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</si>
  <si>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</si>
  <si>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</si>
  <si>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</si>
  <si>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</si>
  <si>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</si>
  <si>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</si>
  <si>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</si>
  <si>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</si>
  <si>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</si>
  <si>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</si>
  <si>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</si>
  <si>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</si>
  <si>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</si>
  <si>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</si>
  <si>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</si>
  <si>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</si>
  <si>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</si>
  <si>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</si>
  <si>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</si>
  <si>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</si>
  <si>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</si>
  <si>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</si>
  <si>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</si>
  <si>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</si>
  <si>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</si>
  <si>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</si>
  <si>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</si>
  <si>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</si>
  <si>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</si>
  <si>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</si>
  <si>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</si>
  <si>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</si>
  <si>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</si>
  <si>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</si>
  <si>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</si>
  <si>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</si>
  <si>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</si>
  <si>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</si>
  <si>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</si>
  <si>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</si>
  <si>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</si>
  <si>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</si>
  <si>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</si>
  <si>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</si>
  <si>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</si>
  <si>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</si>
  <si>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</si>
  <si>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</si>
  <si>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</si>
  <si>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</si>
  <si>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</si>
  <si>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</si>
  <si>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</si>
  <si>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</si>
  <si>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</si>
  <si>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</si>
  <si>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</si>
  <si>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</si>
  <si>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</si>
  <si>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</si>
  <si>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</si>
  <si>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</si>
  <si>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</si>
  <si>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</si>
  <si>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</si>
  <si>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</si>
  <si>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</si>
  <si>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</si>
  <si>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</si>
  <si>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</si>
  <si>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</si>
  <si>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</si>
  <si>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</si>
  <si>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</si>
  <si>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</si>
  <si>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</si>
  <si>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</si>
  <si>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</si>
  <si>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</si>
  <si>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</si>
  <si>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</si>
  <si>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</si>
  <si>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</si>
  <si>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</si>
  <si>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</si>
  <si>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</si>
  <si>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</si>
  <si>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</si>
  <si>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</si>
  <si>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</si>
  <si>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</si>
  <si>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</si>
  <si>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</si>
  <si>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</si>
  <si>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</si>
  <si>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</si>
  <si>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</si>
  <si>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</si>
  <si>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</si>
  <si>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</si>
  <si>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</si>
  <si>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</si>
  <si>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</si>
  <si>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</si>
  <si>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</si>
  <si>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</si>
  <si>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</si>
  <si>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</si>
  <si>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</si>
  <si>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</si>
  <si>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</si>
  <si>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</si>
  <si>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</si>
  <si>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</si>
  <si>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</si>
  <si>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</si>
  <si>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</si>
  <si>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</si>
  <si>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</si>
  <si>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</si>
  <si>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</si>
  <si>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</si>
  <si>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</si>
  <si>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</si>
  <si>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</si>
  <si>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</si>
  <si>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</si>
  <si>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</si>
  <si>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</si>
  <si>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</si>
  <si>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</si>
  <si>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</si>
  <si>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</si>
  <si>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</si>
  <si>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</si>
  <si>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</si>
  <si>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</si>
  <si>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</si>
  <si>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</si>
  <si>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</si>
  <si>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</si>
  <si>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</si>
  <si>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</si>
  <si>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</si>
  <si>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</si>
  <si>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</si>
  <si>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</si>
  <si>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</si>
  <si>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</si>
  <si>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</si>
  <si>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</si>
  <si>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</si>
  <si>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</si>
  <si>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</si>
  <si>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</si>
  <si>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</si>
  <si>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</si>
  <si>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</si>
  <si>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</si>
  <si>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</si>
  <si>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</si>
  <si>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</si>
  <si>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</si>
  <si>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</si>
  <si>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</si>
  <si>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</si>
  <si>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</si>
  <si>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</si>
  <si>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</si>
  <si>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</si>
  <si>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</si>
  <si>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</si>
  <si>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</si>
  <si>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</si>
  <si>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</si>
  <si>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</si>
  <si>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</si>
  <si>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</si>
  <si>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</si>
  <si>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</si>
  <si>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</si>
  <si>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</si>
  <si>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</si>
  <si>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</si>
  <si>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</si>
  <si>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</si>
  <si>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</si>
  <si>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</si>
  <si>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</si>
  <si>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</si>
  <si>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</si>
  <si>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</si>
  <si>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</si>
  <si>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</si>
  <si>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</si>
  <si>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</si>
  <si>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</si>
  <si>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</si>
  <si>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</si>
  <si>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</si>
  <si>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</si>
  <si>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</si>
  <si>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</si>
  <si>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</si>
  <si>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</si>
  <si>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</si>
  <si>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</si>
  <si>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</si>
  <si>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</si>
  <si>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</si>
  <si>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</si>
  <si>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</si>
  <si>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</si>
  <si>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</si>
  <si>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</si>
  <si>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</si>
  <si>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</si>
  <si>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</si>
  <si>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</si>
  <si>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</si>
  <si>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</si>
  <si>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</si>
  <si>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</si>
  <si>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</si>
  <si>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</si>
  <si>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</si>
  <si>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</si>
  <si>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</si>
  <si>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</si>
  <si>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</si>
  <si>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</si>
  <si>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</si>
  <si>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</si>
  <si>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</si>
  <si>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</si>
  <si>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</si>
  <si>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</si>
  <si>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</si>
  <si>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</si>
  <si>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</si>
  <si>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</si>
  <si>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</si>
  <si>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</si>
  <si>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</si>
  <si>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</si>
  <si>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</si>
  <si>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</si>
  <si>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</si>
  <si>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</si>
  <si>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</si>
  <si>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</si>
  <si>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</si>
  <si>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</si>
  <si>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</si>
  <si>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</si>
  <si>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</si>
  <si>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</si>
  <si>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</si>
  <si>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</si>
  <si>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</si>
  <si>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</si>
  <si>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</si>
  <si>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</si>
  <si>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</si>
  <si>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</si>
  <si>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</si>
  <si>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</si>
  <si>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</si>
  <si>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</si>
  <si>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</si>
  <si>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</si>
  <si>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</si>
  <si>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</si>
  <si>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</si>
  <si>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</si>
  <si>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</si>
  <si>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</si>
  <si>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</si>
  <si>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</si>
  <si>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</si>
  <si>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</si>
  <si>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</si>
  <si>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</si>
  <si>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</si>
  <si>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</si>
  <si>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</si>
  <si>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</si>
  <si>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</si>
  <si>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</si>
  <si>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</si>
  <si>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</si>
  <si>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</si>
  <si>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</si>
  <si>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</si>
  <si>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</si>
  <si>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</si>
  <si>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</si>
  <si>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</si>
  <si>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</si>
  <si>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</si>
  <si>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</si>
  <si>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</si>
  <si>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</si>
  <si>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</si>
  <si>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</si>
  <si>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</si>
  <si>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</si>
  <si>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</si>
  <si>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</si>
  <si>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</si>
  <si>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</si>
  <si>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</si>
  <si>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</si>
  <si>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</si>
  <si>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</si>
  <si>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</si>
  <si>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</si>
  <si>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</si>
  <si>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</si>
  <si>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</si>
  <si>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</si>
  <si>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</si>
  <si>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</si>
  <si>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</si>
  <si>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</si>
  <si>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</si>
  <si>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</si>
  <si>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</si>
  <si>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</si>
  <si>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</si>
  <si>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</si>
  <si>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</si>
  <si>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</si>
  <si>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</si>
  <si>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</si>
  <si>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</si>
  <si>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</si>
  <si>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</si>
  <si>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</si>
  <si>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</si>
  <si>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</si>
  <si>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</si>
  <si>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</si>
  <si>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</si>
  <si>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</si>
  <si>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</si>
  <si>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</si>
  <si>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</si>
  <si>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</si>
  <si>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</si>
  <si>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</si>
  <si>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</si>
  <si>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</si>
  <si>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</si>
  <si>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</si>
  <si>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</si>
  <si>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</si>
  <si>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</si>
  <si>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</si>
  <si>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</si>
  <si>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</si>
  <si>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</si>
  <si>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</si>
  <si>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</si>
  <si>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</si>
  <si>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</si>
  <si>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</si>
  <si>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</si>
  <si>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</si>
  <si>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</si>
  <si>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</si>
  <si>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</si>
  <si>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</si>
  <si>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</si>
  <si>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</si>
  <si>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</si>
  <si>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</si>
  <si>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</si>
  <si>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</si>
  <si>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</si>
  <si>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</si>
  <si>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</si>
  <si>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</si>
  <si>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</si>
  <si>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</si>
  <si>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</si>
  <si>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</si>
  <si>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</si>
  <si>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</si>
  <si>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</si>
  <si>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</si>
  <si>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</si>
  <si>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</si>
  <si>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</si>
  <si>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</si>
  <si>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</si>
  <si>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</si>
  <si>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</si>
  <si>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</si>
  <si>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</si>
  <si>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</si>
  <si>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</si>
  <si>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</si>
  <si>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</si>
  <si>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</si>
  <si>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</si>
  <si>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</si>
  <si>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</si>
  <si>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</si>
  <si>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</si>
  <si>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</si>
  <si>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</si>
  <si>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</si>
  <si>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</si>
  <si>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</si>
  <si>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</si>
  <si>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</si>
  <si>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</si>
  <si>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</si>
  <si>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</si>
  <si>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</si>
  <si>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</si>
  <si>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</si>
  <si>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</si>
  <si>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</si>
  <si>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</si>
  <si>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</si>
  <si>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</si>
  <si>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</si>
  <si>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</si>
  <si>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</si>
  <si>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</si>
  <si>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</si>
  <si>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</si>
  <si>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</si>
  <si>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</si>
  <si>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</si>
  <si>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</si>
  <si>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</si>
  <si>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</si>
  <si>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</si>
  <si>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</si>
  <si>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</si>
  <si>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</si>
  <si>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</si>
  <si>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</si>
  <si>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</si>
  <si>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</si>
  <si>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</si>
  <si>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</si>
  <si>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</si>
  <si>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</si>
  <si>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</si>
  <si>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</si>
  <si>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</si>
  <si>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</si>
  <si>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</si>
  <si>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</si>
  <si>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</si>
  <si>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</si>
  <si>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</si>
  <si>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</si>
  <si>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</si>
  <si>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</si>
  <si>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</si>
  <si>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</si>
  <si>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</si>
  <si>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</si>
  <si>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</si>
  <si>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</si>
  <si>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</si>
  <si>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</si>
  <si>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</si>
  <si>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</si>
  <si>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</si>
  <si>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</si>
  <si>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</si>
  <si>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</si>
  <si>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</si>
  <si>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</si>
  <si>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</si>
  <si>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</si>
  <si>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</si>
  <si>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</si>
  <si>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</si>
  <si>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</si>
  <si>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</si>
  <si>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</si>
  <si>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</si>
  <si>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</si>
  <si>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</si>
  <si>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</si>
  <si>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</si>
  <si>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</si>
  <si>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</si>
  <si>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</si>
  <si>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</si>
  <si>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</si>
  <si>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</si>
  <si>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</si>
  <si>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</si>
  <si>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</si>
  <si>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</si>
  <si>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</si>
  <si>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</si>
  <si>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</si>
  <si>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</si>
  <si>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</si>
  <si>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</si>
  <si>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</si>
  <si>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</si>
  <si>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</si>
  <si>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</si>
  <si>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</si>
  <si>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</si>
  <si>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</si>
  <si>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</si>
  <si>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</si>
  <si>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</si>
  <si>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</si>
  <si>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</si>
  <si>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</si>
  <si>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</si>
  <si>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</si>
  <si>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</si>
  <si>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</si>
  <si>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</si>
  <si>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</si>
  <si>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</si>
  <si>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</si>
  <si>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</si>
  <si>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</si>
  <si>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</si>
  <si>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</si>
  <si>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</si>
  <si>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</si>
  <si>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</si>
  <si>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</si>
  <si>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</si>
  <si>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</si>
  <si>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</si>
  <si>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</si>
  <si>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</si>
  <si>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</si>
  <si>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</si>
  <si>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</si>
  <si>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</si>
  <si>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</si>
  <si>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</si>
  <si>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</si>
  <si>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</si>
  <si>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</si>
  <si>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</si>
  <si>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</si>
  <si>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</si>
  <si>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</si>
  <si>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</si>
  <si>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</si>
  <si>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</si>
  <si>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</si>
  <si>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</si>
  <si>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</si>
  <si>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</si>
  <si>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</si>
  <si>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</si>
  <si>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</si>
  <si>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</si>
  <si>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</si>
  <si>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</si>
  <si>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</si>
  <si>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</si>
  <si>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</si>
  <si>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</si>
  <si>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</si>
  <si>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</si>
  <si>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</si>
  <si>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</si>
  <si>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</si>
  <si>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</si>
  <si>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</si>
  <si>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</si>
  <si>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</si>
  <si>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</si>
  <si>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</si>
  <si>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</si>
  <si>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</si>
  <si>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</si>
  <si>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</si>
  <si>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</si>
  <si>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</si>
  <si>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</si>
  <si>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</si>
  <si>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</si>
  <si>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</si>
  <si>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</si>
  <si>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</si>
  <si>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</si>
  <si>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</si>
  <si>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</si>
  <si>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</si>
  <si>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</si>
  <si>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</si>
  <si>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</si>
  <si>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</si>
  <si>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</si>
  <si>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</si>
  <si>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</si>
  <si>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</si>
  <si>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</si>
  <si>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</si>
  <si>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</si>
  <si>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</si>
  <si>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</si>
  <si>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</si>
  <si>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</si>
  <si>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</si>
  <si>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</si>
  <si>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</si>
  <si>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</si>
  <si>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</si>
  <si>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</si>
  <si>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</si>
  <si>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</si>
  <si>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</si>
  <si>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</si>
  <si>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</si>
  <si>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</si>
  <si>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</si>
  <si>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</si>
  <si>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</si>
  <si>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</si>
  <si>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</si>
  <si>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</si>
  <si>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</si>
  <si>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</si>
  <si>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</si>
  <si>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</si>
  <si>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</si>
  <si>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</si>
  <si>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</si>
  <si>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</si>
  <si>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</si>
  <si>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</si>
  <si>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</si>
  <si>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</si>
  <si>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</si>
  <si>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</si>
  <si>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</si>
  <si>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</si>
  <si>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</si>
  <si>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</si>
  <si>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</si>
  <si>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</si>
  <si>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</si>
  <si>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</si>
  <si>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</si>
  <si>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</si>
  <si>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</si>
  <si>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</si>
  <si>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</si>
  <si>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</si>
  <si>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</si>
  <si>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</si>
  <si>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</si>
  <si>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</si>
  <si>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</si>
  <si>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</si>
  <si>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</si>
  <si>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</si>
  <si>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</si>
  <si>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</si>
  <si>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</si>
  <si>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</si>
  <si>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</si>
  <si>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</si>
  <si>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</si>
  <si>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</si>
  <si>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</si>
  <si>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</si>
  <si>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</si>
  <si>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</si>
  <si>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</si>
  <si>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</si>
  <si>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</si>
  <si>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</si>
  <si>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</si>
  <si>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</si>
  <si>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</si>
  <si>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</si>
  <si>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</si>
  <si>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</si>
  <si>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</si>
  <si>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</si>
  <si>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</si>
  <si>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</si>
  <si>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</si>
  <si>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</si>
  <si>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</si>
  <si>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</si>
  <si>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</si>
  <si>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</si>
  <si>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</si>
  <si>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</si>
  <si>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</si>
  <si>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</si>
  <si>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</si>
  <si>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</si>
  <si>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</si>
  <si>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</si>
  <si>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</si>
  <si>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</si>
  <si>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</si>
  <si>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</si>
  <si>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</si>
  <si>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</si>
  <si>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</si>
  <si>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</si>
  <si>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</si>
  <si>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</si>
  <si>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</si>
  <si>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</si>
  <si>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</si>
  <si>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</si>
  <si>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</si>
  <si>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</si>
  <si>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</si>
  <si>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</si>
  <si>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</si>
  <si>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</si>
  <si>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</si>
  <si>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</si>
  <si>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</si>
  <si>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</si>
  <si>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</si>
  <si>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</si>
  <si>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</si>
  <si>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</si>
  <si>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</si>
  <si>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</si>
  <si>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</si>
  <si>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</si>
  <si>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</si>
  <si>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</si>
  <si>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</si>
  <si>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</si>
  <si>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</si>
  <si>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</si>
  <si>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</si>
  <si>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</si>
  <si>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</si>
  <si>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</si>
  <si>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</si>
  <si>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</si>
  <si>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</si>
  <si>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</si>
  <si>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</si>
  <si>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</si>
  <si>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</si>
  <si>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</si>
  <si>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</si>
  <si>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</si>
  <si>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</si>
  <si>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</si>
  <si>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</si>
  <si>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</si>
  <si>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</si>
  <si>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</si>
  <si>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</si>
  <si>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</si>
  <si>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</si>
  <si>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</si>
  <si>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</si>
  <si>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</si>
  <si>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</si>
  <si>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</si>
  <si>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</si>
  <si>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</si>
  <si>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</si>
  <si>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</si>
  <si>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</si>
  <si>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</si>
  <si>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</si>
  <si>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</si>
  <si>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</si>
  <si>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</si>
  <si>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</si>
  <si>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</si>
  <si>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</si>
  <si>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</si>
  <si>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</si>
  <si>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</si>
  <si>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</si>
  <si>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</si>
  <si>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</si>
  <si>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</si>
  <si>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</si>
  <si>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</si>
  <si>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</si>
  <si>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</si>
  <si>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</si>
  <si>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</si>
  <si>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</si>
  <si>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</si>
  <si>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</si>
  <si>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</si>
  <si>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</si>
  <si>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</si>
  <si>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</si>
  <si>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</si>
  <si>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</si>
  <si>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</si>
  <si>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</si>
  <si>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</si>
  <si>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</si>
  <si>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</si>
  <si>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</si>
  <si>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</si>
  <si>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</si>
  <si>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</si>
  <si>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</si>
  <si>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</si>
  <si>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</si>
  <si>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</si>
  <si>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</si>
  <si>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</si>
  <si>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</si>
  <si>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</si>
  <si>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</si>
  <si>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</si>
  <si>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</si>
  <si>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</si>
  <si>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</si>
  <si>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</si>
  <si>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</si>
  <si>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</si>
  <si>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</si>
  <si>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</si>
  <si>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</si>
  <si>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</si>
  <si>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</si>
  <si>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</si>
  <si>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</si>
  <si>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</si>
  <si>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</si>
  <si>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</si>
  <si>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</si>
  <si>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</si>
  <si>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</si>
  <si>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</si>
  <si>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</si>
  <si>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</si>
  <si>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</si>
  <si>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</si>
  <si>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</si>
  <si>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</si>
  <si>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</si>
  <si>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</si>
  <si>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</si>
  <si>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</si>
  <si>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</si>
  <si>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</si>
  <si>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</si>
  <si>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</si>
  <si>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</si>
  <si>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</si>
  <si>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</si>
  <si>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</si>
  <si>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</si>
  <si>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</si>
  <si>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</si>
  <si>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</si>
  <si>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</si>
  <si>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</si>
  <si>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</si>
  <si>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</si>
  <si>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</si>
  <si>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</si>
  <si>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</si>
  <si>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</si>
  <si>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</si>
  <si>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</si>
  <si>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</si>
  <si>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</si>
  <si>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</si>
  <si>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</si>
  <si>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</si>
  <si>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</si>
  <si>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</si>
  <si>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</si>
  <si>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</si>
  <si>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</si>
  <si>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</si>
  <si>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</si>
  <si>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</si>
  <si>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</si>
  <si>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</si>
  <si>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</si>
  <si>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</si>
  <si>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</si>
  <si>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</si>
  <si>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</si>
  <si>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</si>
  <si>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</si>
  <si>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</si>
  <si>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</si>
  <si>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</si>
  <si>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</si>
  <si>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</si>
  <si>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</si>
  <si>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</si>
  <si>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</si>
  <si>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</si>
  <si>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</si>
  <si>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</si>
  <si>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</si>
  <si>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</si>
  <si>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</si>
  <si>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</si>
  <si>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</si>
  <si>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</si>
  <si>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</si>
  <si>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</si>
  <si>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</si>
  <si>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</si>
  <si>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</si>
  <si>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</si>
  <si>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</si>
  <si>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</si>
  <si>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</si>
  <si>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</si>
  <si>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</si>
  <si>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</si>
  <si>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</si>
  <si>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</si>
  <si>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</si>
  <si>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</si>
  <si>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</si>
  <si>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</si>
  <si>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</si>
  <si>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</si>
  <si>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</si>
  <si>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</si>
  <si>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</si>
  <si>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</si>
  <si>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</si>
  <si>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</si>
  <si>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</si>
  <si>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</si>
  <si>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</si>
  <si>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</si>
  <si>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</si>
  <si>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</si>
  <si>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</si>
  <si>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</si>
  <si>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</si>
  <si>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</si>
  <si>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</si>
  <si>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</si>
  <si>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</si>
  <si>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</si>
  <si>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</si>
  <si>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</si>
  <si>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</si>
  <si>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</si>
  <si>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</si>
  <si>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</si>
  <si>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</si>
  <si>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</si>
  <si>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</si>
  <si>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</si>
  <si>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</si>
  <si>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</si>
  <si>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</si>
  <si>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</si>
  <si>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</si>
  <si>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</si>
  <si>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</si>
  <si>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</si>
  <si>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</si>
  <si>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</si>
  <si>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</si>
  <si>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</si>
  <si>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</si>
  <si>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</si>
  <si>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</si>
  <si>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</si>
  <si>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</si>
  <si>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</si>
  <si>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</si>
  <si>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</si>
  <si>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</si>
  <si>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</si>
  <si>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</si>
  <si>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</si>
  <si>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</si>
  <si>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</si>
  <si>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</si>
  <si>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</si>
  <si>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</si>
  <si>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</si>
  <si>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</si>
  <si>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</si>
  <si>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</si>
  <si>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</si>
  <si>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</si>
  <si>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</si>
  <si>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</si>
  <si>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</si>
  <si>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</si>
  <si>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</si>
  <si>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</si>
  <si>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</si>
  <si>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</si>
  <si>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</si>
  <si>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</si>
  <si>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</si>
  <si>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</si>
  <si>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</si>
  <si>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</si>
  <si>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</si>
  <si>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</si>
  <si>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</si>
  <si>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</si>
  <si>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</si>
  <si>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</si>
  <si>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</si>
  <si>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</si>
  <si>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</si>
  <si>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</si>
  <si>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</si>
  <si>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</si>
  <si>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</si>
  <si>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</si>
  <si>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</si>
  <si>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</si>
  <si>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</si>
  <si>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</si>
  <si>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</si>
  <si>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</si>
  <si>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</si>
  <si>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</si>
  <si>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</si>
  <si>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</si>
  <si>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</si>
  <si>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</si>
  <si>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</si>
  <si>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</si>
  <si>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</si>
  <si>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</si>
  <si>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</si>
  <si>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</si>
  <si>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</si>
  <si>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</si>
  <si>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</si>
  <si>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</si>
  <si>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</si>
  <si>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</si>
  <si>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</si>
  <si>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</si>
  <si>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</si>
  <si>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</si>
  <si>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</si>
  <si>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</si>
  <si>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</si>
  <si>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</si>
  <si>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</si>
  <si>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</si>
  <si>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</si>
  <si>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</si>
  <si>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</si>
  <si>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</si>
  <si>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</si>
  <si>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</si>
  <si>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</si>
  <si>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</si>
  <si>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</si>
  <si>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</si>
  <si>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</si>
  <si>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</si>
  <si>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</si>
  <si>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</si>
  <si>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</si>
  <si>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</si>
  <si>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</si>
  <si>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</si>
  <si>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</si>
  <si>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</si>
  <si>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</si>
  <si>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</si>
  <si>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</si>
  <si>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</si>
  <si>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</si>
  <si>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</si>
  <si>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</si>
  <si>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</si>
  <si>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</si>
  <si>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</si>
  <si>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</si>
  <si>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</si>
  <si>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</si>
  <si>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</si>
  <si>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</si>
  <si>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</si>
  <si>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</si>
  <si>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</si>
  <si>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</si>
  <si>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</si>
  <si>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</si>
  <si>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</si>
  <si>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</si>
  <si>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</si>
  <si>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</si>
  <si>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</si>
  <si>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</si>
  <si>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</si>
  <si>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</si>
  <si>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</si>
  <si>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</si>
  <si>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</si>
  <si>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</si>
  <si>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</si>
  <si>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</si>
  <si>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</si>
  <si>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</si>
  <si>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</si>
  <si>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</si>
  <si>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</si>
  <si>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</si>
  <si>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</si>
  <si>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</si>
  <si>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</si>
  <si>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</si>
  <si>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</si>
  <si>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</si>
  <si>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</si>
  <si>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</si>
  <si>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</si>
  <si>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</si>
  <si>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</si>
  <si>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</si>
  <si>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</si>
  <si>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</si>
  <si>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</si>
  <si>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</si>
  <si>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</si>
  <si>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</si>
  <si>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</si>
  <si>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</si>
  <si>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</si>
  <si>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</si>
  <si>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</si>
  <si>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</si>
  <si>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</si>
  <si>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</si>
  <si>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</si>
  <si>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</si>
  <si>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</si>
  <si>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</si>
  <si>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</si>
  <si>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</si>
  <si>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</si>
  <si>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</si>
  <si>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</si>
  <si>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</si>
  <si>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</si>
  <si>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</si>
  <si>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</si>
  <si>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</si>
  <si>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</si>
  <si>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</si>
  <si>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</si>
  <si>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</si>
  <si>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</si>
  <si>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</si>
  <si>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</si>
  <si>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</si>
  <si>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</si>
  <si>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</si>
  <si>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</si>
  <si>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</si>
  <si>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</si>
  <si>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</si>
  <si>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</si>
  <si>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</si>
  <si>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</si>
  <si>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</si>
  <si>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</si>
  <si>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</si>
  <si>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</si>
  <si>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</si>
  <si>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</si>
  <si>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</si>
  <si>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</si>
  <si>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</si>
  <si>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</si>
  <si>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</si>
  <si>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</si>
  <si>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</si>
  <si>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</si>
  <si>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</si>
  <si>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</si>
  <si>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</si>
  <si>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</si>
  <si>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</si>
  <si>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</si>
  <si>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</si>
  <si>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</si>
  <si>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</si>
  <si>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</si>
  <si>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</si>
  <si>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</si>
  <si>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</si>
  <si>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</si>
  <si>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</si>
  <si>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</si>
  <si>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</si>
  <si>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</si>
  <si>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</si>
  <si>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</si>
  <si>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</si>
  <si>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</si>
  <si>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</si>
  <si>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</si>
  <si>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</si>
  <si>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</si>
  <si>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</si>
  <si>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</si>
  <si>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</si>
  <si>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</si>
  <si>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</si>
  <si>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</si>
  <si>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</si>
  <si>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</si>
  <si>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</si>
  <si>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</si>
  <si>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</si>
  <si>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</si>
  <si>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</si>
  <si>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</si>
  <si>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</si>
  <si>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</si>
  <si>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</si>
  <si>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</si>
  <si>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</si>
  <si>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</si>
  <si>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</si>
  <si>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</si>
  <si>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</si>
  <si>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</si>
  <si>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</si>
  <si>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</si>
  <si>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</si>
  <si>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</si>
  <si>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</si>
  <si>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</si>
  <si>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</si>
  <si>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</si>
  <si>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</si>
  <si>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</si>
  <si>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</si>
  <si>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</si>
  <si>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</si>
  <si>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</si>
  <si>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</si>
  <si>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</si>
  <si>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</si>
  <si>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</si>
  <si>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</si>
  <si>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</si>
  <si>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</si>
  <si>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</si>
  <si>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</si>
  <si>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</si>
  <si>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</si>
  <si>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</si>
  <si>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</si>
  <si>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</si>
  <si>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</si>
  <si>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</si>
  <si>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</si>
  <si>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</si>
  <si>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</si>
  <si>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</si>
  <si>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</si>
  <si>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</si>
  <si>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</si>
  <si>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</si>
  <si>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</si>
  <si>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</si>
  <si>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</si>
  <si>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</si>
  <si>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</si>
  <si>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</si>
  <si>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</si>
  <si>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</si>
  <si>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</si>
  <si>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</si>
  <si>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</si>
  <si>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</si>
  <si>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</si>
  <si>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</si>
  <si>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</si>
  <si>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</si>
  <si>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</si>
  <si>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</si>
  <si>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</si>
  <si>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</si>
  <si>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</si>
  <si>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</si>
  <si>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</si>
  <si>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</si>
  <si>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</si>
  <si>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</si>
  <si>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</si>
  <si>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</si>
  <si>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</si>
  <si>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</si>
  <si>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</si>
  <si>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</si>
  <si>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</si>
  <si>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</si>
  <si>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</si>
  <si>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</si>
  <si>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</si>
  <si>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</si>
  <si>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</si>
  <si>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</si>
  <si>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</si>
  <si>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</si>
  <si>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</si>
  <si>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</si>
  <si>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</si>
  <si>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</si>
  <si>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</si>
  <si>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</si>
  <si>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</si>
  <si>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</si>
  <si>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</si>
  <si>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</si>
  <si>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</si>
  <si>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</si>
  <si>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</si>
  <si>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</si>
  <si>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</si>
  <si>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</si>
  <si>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</si>
  <si>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</si>
  <si>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</si>
  <si>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</si>
  <si>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</si>
  <si>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</si>
  <si>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</si>
  <si>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</si>
  <si>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</si>
  <si>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</si>
  <si>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</si>
  <si>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</si>
  <si>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</si>
  <si>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</si>
  <si>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</si>
  <si>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</si>
  <si>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</si>
  <si>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</si>
  <si>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</si>
  <si>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</si>
  <si>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</si>
  <si>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</si>
  <si>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</si>
  <si>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</si>
  <si>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</si>
  <si>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</si>
  <si>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</si>
  <si>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</si>
  <si>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</si>
  <si>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</si>
  <si>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</si>
  <si>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</si>
  <si>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</si>
  <si>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</si>
  <si>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</si>
  <si>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</si>
  <si>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</si>
  <si>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</si>
  <si>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</si>
  <si>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</si>
  <si>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</si>
  <si>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</si>
  <si>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</si>
  <si>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</si>
  <si>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</si>
  <si>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</si>
  <si>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</si>
  <si>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</si>
  <si>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</si>
  <si>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</si>
  <si>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</si>
  <si>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</si>
  <si>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</si>
  <si>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</si>
  <si>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</si>
  <si>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</si>
  <si>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</si>
  <si>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</si>
  <si>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</si>
  <si>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</si>
  <si>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</si>
  <si>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</si>
  <si>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</si>
  <si>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</si>
  <si>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</si>
  <si>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</si>
  <si>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</si>
  <si>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</si>
  <si>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</si>
  <si>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</si>
  <si>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</si>
  <si>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</si>
  <si>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</si>
  <si>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</si>
  <si>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</si>
  <si>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</si>
  <si>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</si>
  <si>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</si>
  <si>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</si>
  <si>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</si>
  <si>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</si>
  <si>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</si>
  <si>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</si>
  <si>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</si>
  <si>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</si>
  <si>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</si>
  <si>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</si>
  <si>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</si>
  <si>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</si>
  <si>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</si>
  <si>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</si>
  <si>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</si>
  <si>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</si>
  <si>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</si>
  <si>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</si>
  <si>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</si>
  <si>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</si>
  <si>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</si>
  <si>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</si>
  <si>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</si>
  <si>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</si>
  <si>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</si>
  <si>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</si>
  <si>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</si>
  <si>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</si>
  <si>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</si>
  <si>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</si>
  <si>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</si>
  <si>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</si>
  <si>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</si>
  <si>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</si>
  <si>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</si>
  <si>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</si>
  <si>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</si>
  <si>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</si>
  <si>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</si>
  <si>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</si>
  <si>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</si>
  <si>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</si>
  <si>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</si>
  <si>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</si>
  <si>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</si>
  <si>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</si>
  <si>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</si>
  <si>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</si>
  <si>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</si>
  <si>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</si>
  <si>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</si>
  <si>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</si>
  <si>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</si>
  <si>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</si>
  <si>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</si>
  <si>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</si>
  <si>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</si>
  <si>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</si>
  <si>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</si>
  <si>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</si>
  <si>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</si>
  <si>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</si>
  <si>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</si>
  <si>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</si>
  <si>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</si>
  <si>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</si>
  <si>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</si>
  <si>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</si>
  <si>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</si>
  <si>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</si>
  <si>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</si>
  <si>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</si>
  <si>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</si>
  <si>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</si>
  <si>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</si>
  <si>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</si>
  <si>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</si>
  <si>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</si>
  <si>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</si>
  <si>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</si>
  <si>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</si>
  <si>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</si>
  <si>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</si>
  <si>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</si>
  <si>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</si>
  <si>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</si>
  <si>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</si>
  <si>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</si>
  <si>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</si>
  <si>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</si>
  <si>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</si>
  <si>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</si>
  <si>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</si>
  <si>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</si>
  <si>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</si>
  <si>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</si>
  <si>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</si>
  <si>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</si>
  <si>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</si>
  <si>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</si>
  <si>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</si>
  <si>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</si>
  <si>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</si>
  <si>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</si>
  <si>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</si>
  <si>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</si>
  <si>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</si>
  <si>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</si>
  <si>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</si>
  <si>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</si>
  <si>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</si>
  <si>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</si>
  <si>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</si>
  <si>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</si>
  <si>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</si>
  <si>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</si>
  <si>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</si>
  <si>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</si>
  <si>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</si>
  <si>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</si>
  <si>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</si>
  <si>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</si>
  <si>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</si>
  <si>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</si>
  <si>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</si>
  <si>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</si>
  <si>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</si>
  <si>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</si>
  <si>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</si>
  <si>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</si>
  <si>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</si>
  <si>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</si>
  <si>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</si>
  <si>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</si>
  <si>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</si>
  <si>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</si>
  <si>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</si>
  <si>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</si>
  <si>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</si>
  <si>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</si>
  <si>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</si>
  <si>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</si>
  <si>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</si>
  <si>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</si>
  <si>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</si>
  <si>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</si>
  <si>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</si>
  <si>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</si>
  <si>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</si>
  <si>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</si>
  <si>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</si>
  <si>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</si>
  <si>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</si>
  <si>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</si>
  <si>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</si>
  <si>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</si>
  <si>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</si>
  <si>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</si>
  <si>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</si>
  <si>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</si>
  <si>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</si>
  <si>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</si>
  <si>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</si>
  <si>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</si>
  <si>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</si>
  <si>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</si>
  <si>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</si>
  <si>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</si>
  <si>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</si>
  <si>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</si>
  <si>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</si>
  <si>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</si>
  <si>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</si>
  <si>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</si>
  <si>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</si>
  <si>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</si>
  <si>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</si>
  <si>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</si>
  <si>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</si>
  <si>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</si>
  <si>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</si>
  <si>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</si>
  <si>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</si>
  <si>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</si>
  <si>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</si>
  <si>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</si>
  <si>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</si>
  <si>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</si>
  <si>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</si>
  <si>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</si>
  <si>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</si>
  <si>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</si>
  <si>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</si>
  <si>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</si>
  <si>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</si>
  <si>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</si>
  <si>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</si>
  <si>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</si>
  <si>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</si>
  <si>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</si>
  <si>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</si>
  <si>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</si>
  <si>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</si>
  <si>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</si>
  <si>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</si>
  <si>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</si>
  <si>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</si>
  <si>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</si>
  <si>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</si>
  <si>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</si>
  <si>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</si>
  <si>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</si>
  <si>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</si>
  <si>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</si>
  <si>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</si>
  <si>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</si>
  <si>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</si>
  <si>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</si>
  <si>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</si>
  <si>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</si>
  <si>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</si>
  <si>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</si>
  <si>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</si>
  <si>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</si>
  <si>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</si>
  <si>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</si>
  <si>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</si>
  <si>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</si>
  <si>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</si>
  <si>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</si>
  <si>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</si>
  <si>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</si>
  <si>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</si>
  <si>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</si>
  <si>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</si>
  <si>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</si>
  <si>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</si>
  <si>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</si>
  <si>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</si>
  <si>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</si>
  <si>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</si>
  <si>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</si>
  <si>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</si>
  <si>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</si>
  <si>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</si>
  <si>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</si>
  <si>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</si>
  <si>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</si>
  <si>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</si>
  <si>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</si>
  <si>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</si>
  <si>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</si>
  <si>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</si>
  <si>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</si>
  <si>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</si>
  <si>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</si>
  <si>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</si>
  <si>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</si>
  <si>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</si>
  <si>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</si>
  <si>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</si>
  <si>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</si>
  <si>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</si>
  <si>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</si>
  <si>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</si>
  <si>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</si>
  <si>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</si>
  <si>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</si>
  <si>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</si>
  <si>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</si>
  <si>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</si>
  <si>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</si>
  <si>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</si>
  <si>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</si>
  <si>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</si>
  <si>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</si>
  <si>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</si>
  <si>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</si>
  <si>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</si>
  <si>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</si>
  <si>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</si>
  <si>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</si>
  <si>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</si>
  <si>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</si>
  <si>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</si>
  <si>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</si>
  <si>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</si>
  <si>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</si>
  <si>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</si>
  <si>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</si>
  <si>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</si>
  <si>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</si>
  <si>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</si>
  <si>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</si>
  <si>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</si>
  <si>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</si>
  <si>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</si>
  <si>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</si>
  <si>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</si>
  <si>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</si>
  <si>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</si>
  <si>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</si>
  <si>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</si>
  <si>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</si>
  <si>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</si>
  <si>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</si>
  <si>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</si>
  <si>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</si>
  <si>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</si>
  <si>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</si>
  <si>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</si>
  <si>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</si>
  <si>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</si>
  <si>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</si>
  <si>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</si>
  <si>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</si>
  <si>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</si>
  <si>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</si>
  <si>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</si>
  <si>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</si>
  <si>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</si>
  <si>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</si>
  <si>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</si>
  <si>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</si>
  <si>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</si>
  <si>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</si>
  <si>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</si>
  <si>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</si>
  <si>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</si>
  <si>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</si>
  <si>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</si>
  <si>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</si>
  <si>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</si>
  <si>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</si>
  <si>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</si>
  <si>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</si>
  <si>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</si>
  <si>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</si>
  <si>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</si>
  <si>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</si>
  <si>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</si>
  <si>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</si>
  <si>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</si>
  <si>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</si>
  <si>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</si>
  <si>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</si>
  <si>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</si>
  <si>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</si>
  <si>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</si>
  <si>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</si>
  <si>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</si>
  <si>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</si>
  <si>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</si>
  <si>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</si>
  <si>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</si>
  <si>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</si>
  <si>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</si>
  <si>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</si>
  <si>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</si>
  <si>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</si>
  <si>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</si>
  <si>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</si>
  <si>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</si>
  <si>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</si>
  <si>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</si>
  <si>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</si>
  <si>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</si>
  <si>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</si>
  <si>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</si>
  <si>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</si>
  <si>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</si>
  <si>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</si>
  <si>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</si>
  <si>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</si>
  <si>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</si>
  <si>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</si>
  <si>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</si>
  <si>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</si>
  <si>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</si>
  <si>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</si>
  <si>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</si>
  <si>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</si>
  <si>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</si>
  <si>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</si>
  <si>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</si>
  <si>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</si>
  <si>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</si>
  <si>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</si>
  <si>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</si>
  <si>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</si>
  <si>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</si>
  <si>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</si>
  <si>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</si>
  <si>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</si>
  <si>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</si>
  <si>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</si>
  <si>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</si>
  <si>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</si>
  <si>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</si>
  <si>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</si>
  <si>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</si>
  <si>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</si>
  <si>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</si>
  <si>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</si>
  <si>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</si>
  <si>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</si>
  <si>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</si>
  <si>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</si>
  <si>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</si>
  <si>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</si>
  <si>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</si>
  <si>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</si>
  <si>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</si>
  <si>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</si>
  <si>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</si>
  <si>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</si>
  <si>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</si>
  <si>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</si>
  <si>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</si>
  <si>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</si>
  <si>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</si>
  <si>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</si>
  <si>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</si>
  <si>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</si>
  <si>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</si>
  <si>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</si>
  <si>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</si>
  <si>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</si>
  <si>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</si>
  <si>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</si>
  <si>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</si>
  <si>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</si>
  <si>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</si>
  <si>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</si>
  <si>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</si>
  <si>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</si>
  <si>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</si>
  <si>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</si>
  <si>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</si>
  <si>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</si>
  <si>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</si>
  <si>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</si>
  <si>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</si>
  <si>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</si>
  <si>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</si>
  <si>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</si>
  <si>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</si>
  <si>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</si>
  <si>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</si>
  <si>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</si>
  <si>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</si>
  <si>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</si>
  <si>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</si>
  <si>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</si>
  <si>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</si>
  <si>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</si>
  <si>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</si>
  <si>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</si>
  <si>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</si>
  <si>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</si>
  <si>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</si>
  <si>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</si>
  <si>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</si>
  <si>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</si>
  <si>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</si>
  <si>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</si>
  <si>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</si>
  <si>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</si>
  <si>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</si>
  <si>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</si>
  <si>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</si>
  <si>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</si>
  <si>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</si>
  <si>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</si>
  <si>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</si>
  <si>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</si>
  <si>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</si>
  <si>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</si>
  <si>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</si>
  <si>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</si>
  <si>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</si>
  <si>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</si>
  <si>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</si>
  <si>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</si>
  <si>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</si>
  <si>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</si>
  <si>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</si>
  <si>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</si>
  <si>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</si>
  <si>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</si>
  <si>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</si>
  <si>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</si>
  <si>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</si>
  <si>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</si>
  <si>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</si>
  <si>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</si>
  <si>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</si>
  <si>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</si>
  <si>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</si>
  <si>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</si>
  <si>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</si>
  <si>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</si>
  <si>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</si>
  <si>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</si>
  <si>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</si>
  <si>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</si>
  <si>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</si>
  <si>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</si>
  <si>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</si>
  <si>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</si>
  <si>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</si>
  <si>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</si>
  <si>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</si>
  <si>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</si>
  <si>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</si>
  <si>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</si>
  <si>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</si>
  <si>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</si>
  <si>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</si>
  <si>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</si>
  <si>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</si>
  <si>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</si>
  <si>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</si>
  <si>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</si>
  <si>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</si>
  <si>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</si>
  <si>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</si>
  <si>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</si>
  <si>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</si>
  <si>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</si>
  <si>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</si>
  <si>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</si>
  <si>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</si>
  <si>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</si>
  <si>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</si>
  <si>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</si>
  <si>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</si>
  <si>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</si>
  <si>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</si>
  <si>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</si>
  <si>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</si>
  <si>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</si>
  <si>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</si>
  <si>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</si>
  <si>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</si>
  <si>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</si>
  <si>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</si>
  <si>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</si>
  <si>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</si>
  <si>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</si>
  <si>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</si>
  <si>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</si>
  <si>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</si>
  <si>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</si>
  <si>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</si>
  <si>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</si>
  <si>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</si>
  <si>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</si>
  <si>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</si>
  <si>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</si>
  <si>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</si>
  <si>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</si>
  <si>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</si>
  <si>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</si>
  <si>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</si>
  <si>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</si>
  <si>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</si>
  <si>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</si>
  <si>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</si>
  <si>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</si>
  <si>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</si>
  <si>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</si>
  <si>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</si>
  <si>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</si>
  <si>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</si>
  <si>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</si>
  <si>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</si>
  <si>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</si>
  <si>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</si>
  <si>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</si>
  <si>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</si>
  <si>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</si>
  <si>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</si>
  <si>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</si>
  <si>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</si>
  <si>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</si>
  <si>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</si>
  <si>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</si>
  <si>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</si>
  <si>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</si>
  <si>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</si>
  <si>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</si>
  <si>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</si>
  <si>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</si>
  <si>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</si>
  <si>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</si>
  <si>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</si>
  <si>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</si>
  <si>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</si>
  <si>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</si>
  <si>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</si>
  <si>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</si>
  <si>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</si>
  <si>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</si>
  <si>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</si>
  <si>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</si>
  <si>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</si>
  <si>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</si>
  <si>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</si>
  <si>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</si>
  <si>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</si>
  <si>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</si>
  <si>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</si>
  <si>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</si>
  <si>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</si>
  <si>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</si>
  <si>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</si>
  <si>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</si>
  <si>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</si>
  <si>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</si>
  <si>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</si>
  <si>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</si>
  <si>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</si>
  <si>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</si>
  <si>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</si>
  <si>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</si>
  <si>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</si>
  <si>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</si>
  <si>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</si>
  <si>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</si>
  <si>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</si>
  <si>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</si>
  <si>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</si>
  <si>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</si>
  <si>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</si>
  <si>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</si>
  <si>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</si>
  <si>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</si>
  <si>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</si>
  <si>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</si>
  <si>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</si>
  <si>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</si>
  <si>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</si>
  <si>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</si>
  <si>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</si>
  <si>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</si>
  <si>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</si>
  <si>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</si>
  <si>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</si>
  <si>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</si>
  <si>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</si>
  <si>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</si>
  <si>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</si>
  <si>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</si>
  <si>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</si>
  <si>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</si>
  <si>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</si>
  <si>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</si>
  <si>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</si>
  <si>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</si>
  <si>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</si>
  <si>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</si>
  <si>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</si>
  <si>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</si>
  <si>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</si>
  <si>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</si>
  <si>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</si>
  <si>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</si>
  <si>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</si>
  <si>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</si>
  <si>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</si>
  <si>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</si>
  <si>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</si>
  <si>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</si>
  <si>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</si>
  <si>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</si>
  <si>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</si>
  <si>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</si>
  <si>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</si>
  <si>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</si>
  <si>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</si>
  <si>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</si>
  <si>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</si>
  <si>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</si>
  <si>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</si>
  <si>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</si>
  <si>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</si>
  <si>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</si>
  <si>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</si>
  <si>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</si>
  <si>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</si>
  <si>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</si>
  <si>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</si>
  <si>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</si>
  <si>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</si>
  <si>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</si>
  <si>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</si>
  <si>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</si>
  <si>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</si>
  <si>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</si>
  <si>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</si>
  <si>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</si>
  <si>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</si>
  <si>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</si>
  <si>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</si>
  <si>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</si>
  <si>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</si>
  <si>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</si>
  <si>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</si>
  <si>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</si>
  <si>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</si>
  <si>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</si>
  <si>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</si>
  <si>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</si>
  <si>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</si>
  <si>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</si>
  <si>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</si>
  <si>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</si>
  <si>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</si>
  <si>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</si>
  <si>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</si>
  <si>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</si>
  <si>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</si>
  <si>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</si>
  <si>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</si>
  <si>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</si>
  <si>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</si>
  <si>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</si>
  <si>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</si>
  <si>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</si>
  <si>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</si>
  <si>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</si>
  <si>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</si>
  <si>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</si>
  <si>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</si>
  <si>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</si>
  <si>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</si>
  <si>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</si>
  <si>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</si>
  <si>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</si>
  <si>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</si>
  <si>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</si>
  <si>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</si>
  <si>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</si>
  <si>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</si>
  <si>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</si>
  <si>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</si>
  <si>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</si>
  <si>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</si>
  <si>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</si>
  <si>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</si>
  <si>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</si>
  <si>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</si>
  <si>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</si>
  <si>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</si>
  <si>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</si>
  <si>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</si>
  <si>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</si>
  <si>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</si>
  <si>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</si>
  <si>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</si>
  <si>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</si>
  <si>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</si>
  <si>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</si>
  <si>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</si>
  <si>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</si>
  <si>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</si>
  <si>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</si>
  <si>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</si>
  <si>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</si>
  <si>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</si>
  <si>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</si>
  <si>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</si>
  <si>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</si>
  <si>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</si>
  <si>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</si>
  <si>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</si>
  <si>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</si>
  <si>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</si>
  <si>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</si>
  <si>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</si>
  <si>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</si>
  <si>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</si>
  <si>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</si>
  <si>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</si>
  <si>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</si>
  <si>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</si>
  <si>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</si>
  <si>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</si>
  <si>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</si>
  <si>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</si>
  <si>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</si>
  <si>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</si>
  <si>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</si>
  <si>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</si>
  <si>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</si>
  <si>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</si>
  <si>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</si>
  <si>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</si>
  <si>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</si>
  <si>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</si>
  <si>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</si>
  <si>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</si>
  <si>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</si>
  <si>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</si>
  <si>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</si>
  <si>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</si>
  <si>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</si>
  <si>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</si>
  <si>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</si>
  <si>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</si>
  <si>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</si>
  <si>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</si>
  <si>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</si>
  <si>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</si>
  <si>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</si>
  <si>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</si>
  <si>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</si>
  <si>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</si>
  <si>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</si>
  <si>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</si>
  <si>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</si>
  <si>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</si>
  <si>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</si>
  <si>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</si>
  <si>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</si>
  <si>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</si>
  <si>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</si>
  <si>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</si>
  <si>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</si>
  <si>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</si>
  <si>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</si>
  <si>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</si>
  <si>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</si>
  <si>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</si>
  <si>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</si>
  <si>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</si>
  <si>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</si>
  <si>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</si>
  <si>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</si>
  <si>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</si>
  <si>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</si>
  <si>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</si>
  <si>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</si>
  <si>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</si>
  <si>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</si>
  <si>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</si>
  <si>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</si>
  <si>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</si>
  <si>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</si>
  <si>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</si>
  <si>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</si>
  <si>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</si>
  <si>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</si>
  <si>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</si>
  <si>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</si>
  <si>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</si>
  <si>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</si>
  <si>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</si>
  <si>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</si>
  <si>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</si>
  <si>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</si>
  <si>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</si>
  <si>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</si>
  <si>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</si>
  <si>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</si>
  <si>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</si>
  <si>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</si>
  <si>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</si>
  <si>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</si>
  <si>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</si>
  <si>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</si>
  <si>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</si>
  <si>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</si>
  <si>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</si>
  <si>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</si>
  <si>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</si>
  <si>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</si>
  <si>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</si>
  <si>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</si>
  <si>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</si>
  <si>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</si>
  <si>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</si>
  <si>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</si>
  <si>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</si>
  <si>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</si>
  <si>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</si>
  <si>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</si>
  <si>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</si>
  <si>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</si>
  <si>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</si>
  <si>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</si>
  <si>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</si>
  <si>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</si>
  <si>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</si>
  <si>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</si>
  <si>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</si>
  <si>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</si>
  <si>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</si>
  <si>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</si>
  <si>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</si>
  <si>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</si>
  <si>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</si>
  <si>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</si>
  <si>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</si>
  <si>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</si>
  <si>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</si>
  <si>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</si>
  <si>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</si>
  <si>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</si>
  <si>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</si>
  <si>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</si>
  <si>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</si>
  <si>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</si>
  <si>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</si>
  <si>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</si>
  <si>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</si>
  <si>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</si>
  <si>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</si>
  <si>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</si>
  <si>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</si>
  <si>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</si>
  <si>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</si>
  <si>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</si>
  <si>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</si>
  <si>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</si>
  <si>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</si>
  <si>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</si>
  <si>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</si>
  <si>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</si>
  <si>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</si>
  <si>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</si>
  <si>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</si>
  <si>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</si>
  <si>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</si>
  <si>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</si>
  <si>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</si>
  <si>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</si>
  <si>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</si>
  <si>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</si>
  <si>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</si>
  <si>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</si>
  <si>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</si>
  <si>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</si>
  <si>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</si>
  <si>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</si>
  <si>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</si>
  <si>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</si>
  <si>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</si>
  <si>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</si>
  <si>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</si>
  <si>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</si>
  <si>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</si>
  <si>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</si>
  <si>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</si>
  <si>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</si>
  <si>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</si>
  <si>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</si>
  <si>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</si>
  <si>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</si>
  <si>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</si>
  <si>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</si>
  <si>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</si>
  <si>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</si>
  <si>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</si>
  <si>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</si>
  <si>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</si>
  <si>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</si>
  <si>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</si>
  <si>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</si>
  <si>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</si>
  <si>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</si>
  <si>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</si>
  <si>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</si>
  <si>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</si>
  <si>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</si>
  <si>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</si>
  <si>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</si>
  <si>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</si>
  <si>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</si>
  <si>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</si>
  <si>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</si>
  <si>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</si>
  <si>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</si>
  <si>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</si>
  <si>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</si>
  <si>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</si>
  <si>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</si>
  <si>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</si>
  <si>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</si>
  <si>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</si>
  <si>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</si>
  <si>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</si>
  <si>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</si>
  <si>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</si>
  <si>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</si>
  <si>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</si>
  <si>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</si>
  <si>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</si>
  <si>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</si>
  <si>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</si>
  <si>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</si>
  <si>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</si>
  <si>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</si>
  <si>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</si>
  <si>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</si>
  <si>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</si>
  <si>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</si>
  <si>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</si>
  <si>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</si>
  <si>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</si>
  <si>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</si>
  <si>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</si>
  <si>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</si>
  <si>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</si>
  <si>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</si>
  <si>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</si>
  <si>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</si>
  <si>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</si>
  <si>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</si>
  <si>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</si>
  <si>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</si>
  <si>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</si>
  <si>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</si>
  <si>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</si>
  <si>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</si>
  <si>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</si>
  <si>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</si>
  <si>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</si>
  <si>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</si>
  <si>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</si>
  <si>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</si>
  <si>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</si>
  <si>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</si>
  <si>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</si>
  <si>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</si>
  <si>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</si>
  <si>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</si>
  <si>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</si>
  <si>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</si>
  <si>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</si>
  <si>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</si>
  <si>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</si>
  <si>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</si>
  <si>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</si>
  <si>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</si>
  <si>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</si>
  <si>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</si>
  <si>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</si>
  <si>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</si>
  <si>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</si>
  <si>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</si>
  <si>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</si>
  <si>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</si>
  <si>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</si>
  <si>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</si>
  <si>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</si>
  <si>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</si>
  <si>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</si>
  <si>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</si>
  <si>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</si>
  <si>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</si>
  <si>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</si>
  <si>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</si>
  <si>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</si>
  <si>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</si>
  <si>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</si>
  <si>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</si>
  <si>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</si>
  <si>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</si>
  <si>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</si>
  <si>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</si>
  <si>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</si>
  <si>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</si>
  <si>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</si>
  <si>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</si>
  <si>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</si>
  <si>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</si>
  <si>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</si>
  <si>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</si>
  <si>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</si>
  <si>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</si>
  <si>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</si>
  <si>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</si>
  <si>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</si>
  <si>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</si>
  <si>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</si>
  <si>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</si>
  <si>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</si>
  <si>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</si>
  <si>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</si>
  <si>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</si>
  <si>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</si>
  <si>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</si>
  <si>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</si>
  <si>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</si>
  <si>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</si>
  <si>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</si>
  <si>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</si>
  <si>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</si>
  <si>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</si>
  <si>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</si>
  <si>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</si>
  <si>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</si>
  <si>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</si>
  <si>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</si>
  <si>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</si>
  <si>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</si>
  <si>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</si>
  <si>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</si>
  <si>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</si>
  <si>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</si>
  <si>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</si>
  <si>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</si>
  <si>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</si>
  <si>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</si>
  <si>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</si>
  <si>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</si>
  <si>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</si>
  <si>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</si>
  <si>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</si>
  <si>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</si>
  <si>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</si>
  <si>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</si>
  <si>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</si>
  <si>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</si>
  <si>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</si>
  <si>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</si>
  <si>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</si>
  <si>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</si>
  <si>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</si>
  <si>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</si>
  <si>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</si>
  <si>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</si>
  <si>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</si>
  <si>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</si>
  <si>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</si>
  <si>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</si>
  <si>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</si>
  <si>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</si>
  <si>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</si>
  <si>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</si>
  <si>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</si>
  <si>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</si>
  <si>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</si>
  <si>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</si>
  <si>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</si>
  <si>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</si>
  <si>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</si>
  <si>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</si>
  <si>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</si>
  <si>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</si>
  <si>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</si>
  <si>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</si>
  <si>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</si>
  <si>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</si>
  <si>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</si>
  <si>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</si>
  <si>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</si>
  <si>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</si>
  <si>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</si>
  <si>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</si>
  <si>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</si>
  <si>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</si>
  <si>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</si>
  <si>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</si>
  <si>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</si>
  <si>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</si>
  <si>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</si>
  <si>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</si>
  <si>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</si>
  <si>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</si>
  <si>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</si>
  <si>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</si>
  <si>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</si>
  <si>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</si>
  <si>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</si>
  <si>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</si>
  <si>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</si>
  <si>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</si>
  <si>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</si>
  <si>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</si>
  <si>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</si>
  <si>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</si>
  <si>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</si>
  <si>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</si>
  <si>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</si>
  <si>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</si>
  <si>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</si>
  <si>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</si>
  <si>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</si>
  <si>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</si>
  <si>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</si>
  <si>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</si>
  <si>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</si>
  <si>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</si>
  <si>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</si>
  <si>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</si>
  <si>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</si>
  <si>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</si>
  <si>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</si>
  <si>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</si>
  <si>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</si>
  <si>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</si>
  <si>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</si>
  <si>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</si>
  <si>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</si>
  <si>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</si>
  <si>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</si>
  <si>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</si>
  <si>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</si>
  <si>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</si>
  <si>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</si>
  <si>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</si>
  <si>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</si>
  <si>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</si>
  <si>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</si>
  <si>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</si>
  <si>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</si>
  <si>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</si>
  <si>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</si>
  <si>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</si>
  <si>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</si>
  <si>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</si>
  <si>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</si>
  <si>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</si>
  <si>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</si>
  <si>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</si>
  <si>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</si>
  <si>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</si>
  <si>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</si>
  <si>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</si>
  <si>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</si>
  <si>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</si>
  <si>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</si>
  <si>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</si>
  <si>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</si>
  <si>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</si>
  <si>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</si>
  <si>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</si>
  <si>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</si>
  <si>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</si>
  <si>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</si>
  <si>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</si>
  <si>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</si>
  <si>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</si>
  <si>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</si>
  <si>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</si>
  <si>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</si>
  <si>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</si>
  <si>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</si>
  <si>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</si>
  <si>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</si>
  <si>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</si>
  <si>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</si>
  <si>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</si>
  <si>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</si>
  <si>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</si>
  <si>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</si>
  <si>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</si>
  <si>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</si>
  <si>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</si>
  <si>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</si>
  <si>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</si>
  <si>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</si>
  <si>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</si>
  <si>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</si>
  <si>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</si>
  <si>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</si>
  <si>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</si>
  <si>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</si>
  <si>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</si>
  <si>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</si>
  <si>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</si>
  <si>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</si>
  <si>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</si>
  <si>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</si>
  <si>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</si>
  <si>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</si>
  <si>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</si>
  <si>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</si>
  <si>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</si>
  <si>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</si>
  <si>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</si>
  <si>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</si>
  <si>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</si>
  <si>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</si>
  <si>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</si>
  <si>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</si>
  <si>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</si>
  <si>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</si>
  <si>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</si>
  <si>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</si>
  <si>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</si>
  <si>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</si>
  <si>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</si>
  <si>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</si>
  <si>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</si>
  <si>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</si>
  <si>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</si>
  <si>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</si>
  <si>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</si>
  <si>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</si>
  <si>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</si>
  <si>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</si>
  <si>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</si>
  <si>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</si>
  <si>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</si>
  <si>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</si>
  <si>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</si>
  <si>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</si>
  <si>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</si>
  <si>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</si>
  <si>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</si>
  <si>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</si>
  <si>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</si>
  <si>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</si>
  <si>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</si>
  <si>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</si>
  <si>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</si>
  <si>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</si>
  <si>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</si>
  <si>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</si>
  <si>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</si>
  <si>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</si>
  <si>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</si>
  <si>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</si>
  <si>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</si>
  <si>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</si>
  <si>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</si>
  <si>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</si>
  <si>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</si>
  <si>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</si>
  <si>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</si>
  <si>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</si>
  <si>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</si>
  <si>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</si>
  <si>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</si>
  <si>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</si>
  <si>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</si>
  <si>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</si>
  <si>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</si>
  <si>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</si>
  <si>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</si>
  <si>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</si>
  <si>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</si>
  <si>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</si>
  <si>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</si>
  <si>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</si>
  <si>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</si>
  <si>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</si>
  <si>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</si>
  <si>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</si>
  <si>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</si>
  <si>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</si>
  <si>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</si>
  <si>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</si>
  <si>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</si>
  <si>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</si>
  <si>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</si>
  <si>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</si>
  <si>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</si>
  <si>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</si>
  <si>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</si>
  <si>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</si>
  <si>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</si>
  <si>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</si>
  <si>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</si>
  <si>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</si>
  <si>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</si>
  <si>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</si>
  <si>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</si>
  <si>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</si>
  <si>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</si>
  <si>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</si>
  <si>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</si>
  <si>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</si>
  <si>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</si>
  <si>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</si>
  <si>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</si>
  <si>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</si>
  <si>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</si>
  <si>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</si>
  <si>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</si>
  <si>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</si>
  <si>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</si>
  <si>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</si>
  <si>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</si>
  <si>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</si>
  <si>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</si>
  <si>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</si>
  <si>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</si>
  <si>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</si>
  <si>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</si>
  <si>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</si>
  <si>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</si>
  <si>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</si>
  <si>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</si>
  <si>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</si>
  <si>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</si>
  <si>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</si>
  <si>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</si>
  <si>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</si>
  <si>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</si>
  <si>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</si>
  <si>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</si>
  <si>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</si>
  <si>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</si>
  <si>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</si>
  <si>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</si>
  <si>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</si>
  <si>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</si>
  <si>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</si>
  <si>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</si>
  <si>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</si>
  <si>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</si>
  <si>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</si>
  <si>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</si>
  <si>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</si>
  <si>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</si>
  <si>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</si>
  <si>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</si>
  <si>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</si>
  <si>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</si>
  <si>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</si>
  <si>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</si>
  <si>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</si>
  <si>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</si>
  <si>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</si>
  <si>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</si>
  <si>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</si>
  <si>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</si>
  <si>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</si>
  <si>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</si>
  <si>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</si>
  <si>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</si>
  <si>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</si>
  <si>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</si>
  <si>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</si>
  <si>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</si>
  <si>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</si>
  <si>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</si>
  <si>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</si>
  <si>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</si>
  <si>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</si>
  <si>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</si>
  <si>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</si>
  <si>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</si>
  <si>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</si>
  <si>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</si>
  <si>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</si>
  <si>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</si>
  <si>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</si>
  <si>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</si>
  <si>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</si>
  <si>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</si>
  <si>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</si>
  <si>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</si>
  <si>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</si>
  <si>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</si>
  <si>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</si>
  <si>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</si>
  <si>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</si>
  <si>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</si>
  <si>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</si>
  <si>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</si>
  <si>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</si>
  <si>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</si>
  <si>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</si>
  <si>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</si>
  <si>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</si>
  <si>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</si>
  <si>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</si>
  <si>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</si>
  <si>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</si>
  <si>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</si>
  <si>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</si>
  <si>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</si>
  <si>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</si>
  <si>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</si>
  <si>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</si>
  <si>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</si>
  <si>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</si>
  <si>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</si>
  <si>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</si>
  <si>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</si>
  <si>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</si>
  <si>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</si>
  <si>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</si>
  <si>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</si>
  <si>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</si>
  <si>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</si>
  <si>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</si>
  <si>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</si>
  <si>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</si>
  <si>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</si>
  <si>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</si>
  <si>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</si>
  <si>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</si>
  <si>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</si>
  <si>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</si>
  <si>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</si>
  <si>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</si>
  <si>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</si>
  <si>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</si>
  <si>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</si>
  <si>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</si>
  <si>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</si>
  <si>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</si>
  <si>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</si>
  <si>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</si>
  <si>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</si>
  <si>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</si>
  <si>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</si>
  <si>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</si>
  <si>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</si>
  <si>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</si>
  <si>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</si>
  <si>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</si>
  <si>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</si>
  <si>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</si>
  <si>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</si>
  <si>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</si>
  <si>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</si>
  <si>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</si>
  <si>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</si>
  <si>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</si>
  <si>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</si>
  <si>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</si>
  <si>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</si>
  <si>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</si>
  <si>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</si>
  <si>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</si>
  <si>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</si>
  <si>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</si>
  <si>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</si>
  <si>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</si>
  <si>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</si>
  <si>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</si>
  <si>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</si>
  <si>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</si>
  <si>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</si>
  <si>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</si>
  <si>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</si>
  <si>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</si>
  <si>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</si>
  <si>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</si>
  <si>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</si>
  <si>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</si>
  <si>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</si>
  <si>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</si>
  <si>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</si>
  <si>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</si>
  <si>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</si>
  <si>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</si>
  <si>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</si>
  <si>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</si>
  <si>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</si>
  <si>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</si>
  <si>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</si>
  <si>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</si>
  <si>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</si>
  <si>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</si>
  <si>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</si>
  <si>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</si>
  <si>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</si>
  <si>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</si>
  <si>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</si>
  <si>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</si>
  <si>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</si>
  <si>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</si>
  <si>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</si>
  <si>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</si>
  <si>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</si>
  <si>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</si>
  <si>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</si>
  <si>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</si>
  <si>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</si>
  <si>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</si>
  <si>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</si>
  <si>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</si>
  <si>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</si>
  <si>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</si>
  <si>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</si>
  <si>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</si>
  <si>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</si>
  <si>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</si>
  <si>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</si>
  <si>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</si>
  <si>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</si>
  <si>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</si>
  <si>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</si>
  <si>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</si>
  <si>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</si>
  <si>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</si>
  <si>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</si>
  <si>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</si>
  <si>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</si>
  <si>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</si>
  <si>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</si>
  <si>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</si>
  <si>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</si>
  <si>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</si>
  <si>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</si>
  <si>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</si>
  <si>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</si>
  <si>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</si>
  <si>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</si>
  <si>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</si>
  <si>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</si>
  <si>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</si>
  <si>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</si>
  <si>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</si>
  <si>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</si>
  <si>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</si>
  <si>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</si>
  <si>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</si>
  <si>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</si>
  <si>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</si>
  <si>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</si>
  <si>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</si>
  <si>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</si>
  <si>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</si>
  <si>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</si>
  <si>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</si>
  <si>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</si>
  <si>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</si>
  <si>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</si>
  <si>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</si>
  <si>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</si>
  <si>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</si>
  <si>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</si>
  <si>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</si>
  <si>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</si>
  <si>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</si>
  <si>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</si>
  <si>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</si>
  <si>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</si>
  <si>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</si>
  <si>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</si>
  <si>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</si>
  <si>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</si>
  <si>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</si>
  <si>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</si>
  <si>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</si>
  <si>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</si>
  <si>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</si>
  <si>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</si>
  <si>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</si>
  <si>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</si>
  <si>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</si>
  <si>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</si>
  <si>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</si>
  <si>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</si>
  <si>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</si>
  <si>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</si>
  <si>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</si>
  <si>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</si>
  <si>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</si>
  <si>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</si>
  <si>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</si>
  <si>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</si>
  <si>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</si>
  <si>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</si>
  <si>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</si>
  <si>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</si>
  <si>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</si>
  <si>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</si>
  <si>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</si>
  <si>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</si>
  <si>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</si>
  <si>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</si>
  <si>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</si>
  <si>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</si>
  <si>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</si>
  <si>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</si>
  <si>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</si>
  <si>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</si>
  <si>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</si>
  <si>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</si>
  <si>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</si>
  <si>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</si>
  <si>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</si>
  <si>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</si>
  <si>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</si>
  <si>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</si>
  <si>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</si>
  <si>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</si>
  <si>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</si>
  <si>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</si>
  <si>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</si>
  <si>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</si>
  <si>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</si>
  <si>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</si>
  <si>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</si>
  <si>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</si>
  <si>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</si>
  <si>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</si>
  <si>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</si>
  <si>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</si>
  <si>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</si>
  <si>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</si>
  <si>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</si>
  <si>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</si>
  <si>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</si>
  <si>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</si>
  <si>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</si>
  <si>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</si>
  <si>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</si>
  <si>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</si>
  <si>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</si>
  <si>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</si>
  <si>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</si>
  <si>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</si>
  <si>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</si>
  <si>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</si>
  <si>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</si>
  <si>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</si>
  <si>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</si>
  <si>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</si>
  <si>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</si>
  <si>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</si>
  <si>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</si>
  <si>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</si>
  <si>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</si>
  <si>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</si>
  <si>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</si>
  <si>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</si>
  <si>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</si>
  <si>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</si>
  <si>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</si>
  <si>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</si>
  <si>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</si>
  <si>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</si>
  <si>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</si>
  <si>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</si>
  <si>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</si>
  <si>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</si>
  <si>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</si>
  <si>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</si>
  <si>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</si>
  <si>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</si>
  <si>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</si>
  <si>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</si>
  <si>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</si>
  <si>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</si>
  <si>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</si>
  <si>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</si>
  <si>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</si>
  <si>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</si>
  <si>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</si>
  <si>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</si>
  <si>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</si>
  <si>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</si>
  <si>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</si>
  <si>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</si>
  <si>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</si>
  <si>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</si>
  <si>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</si>
  <si>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</si>
  <si>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</si>
  <si>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</si>
  <si>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</si>
  <si>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</si>
  <si>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</si>
  <si>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</si>
  <si>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</si>
  <si>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</si>
  <si>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</si>
  <si>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</si>
  <si>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</si>
  <si>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</si>
  <si>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</si>
  <si>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</si>
  <si>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</si>
  <si>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</si>
  <si>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</si>
  <si>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</si>
  <si>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</si>
  <si>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</si>
  <si>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</si>
  <si>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</si>
  <si>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</si>
  <si>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</si>
  <si>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</si>
  <si>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</si>
  <si>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</si>
  <si>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</si>
  <si>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</si>
  <si>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</si>
  <si>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</si>
  <si>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</si>
  <si>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</si>
  <si>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</si>
  <si>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</si>
  <si>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</si>
  <si>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</si>
  <si>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</si>
  <si>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</si>
  <si>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</si>
  <si>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</si>
  <si>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</si>
  <si>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</si>
  <si>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</si>
  <si>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</si>
  <si>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</si>
  <si>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</si>
  <si>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</si>
  <si>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</si>
  <si>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</si>
  <si>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</si>
  <si>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</si>
  <si>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</si>
  <si>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</si>
  <si>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</si>
  <si>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</si>
  <si>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</si>
  <si>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</si>
  <si>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</si>
  <si>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</si>
  <si>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</si>
  <si>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</si>
  <si>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</si>
  <si>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</si>
  <si>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</si>
  <si>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</si>
  <si>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</si>
  <si>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</si>
  <si>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</si>
  <si>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</si>
  <si>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</si>
  <si>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</si>
  <si>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</si>
  <si>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</si>
  <si>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</si>
  <si>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</si>
  <si>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</si>
  <si>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</si>
  <si>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</si>
  <si>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</si>
  <si>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</si>
  <si>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</si>
  <si>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</si>
  <si>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</si>
  <si>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</si>
  <si>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</si>
  <si>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</si>
  <si>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</si>
  <si>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</si>
  <si>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</si>
  <si>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</si>
  <si>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</si>
  <si>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</si>
  <si>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</si>
  <si>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</si>
  <si>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</si>
  <si>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</si>
  <si>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</si>
  <si>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</si>
  <si>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</si>
  <si>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</si>
  <si>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</si>
  <si>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</si>
  <si>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</si>
  <si>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</si>
  <si>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</si>
  <si>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</si>
  <si>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</si>
  <si>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</si>
  <si>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</si>
  <si>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</si>
  <si>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</si>
  <si>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</si>
  <si>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</si>
  <si>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</si>
  <si>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</si>
  <si>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</si>
  <si>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</si>
  <si>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</si>
  <si>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</si>
  <si>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</si>
  <si>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</si>
  <si>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</si>
  <si>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</si>
  <si>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</si>
  <si>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</si>
  <si>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</si>
  <si>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</si>
  <si>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</si>
  <si>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</si>
  <si>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</si>
  <si>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</si>
  <si>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</si>
  <si>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</si>
  <si>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</si>
  <si>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</si>
  <si>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</si>
  <si>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</si>
  <si>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</si>
  <si>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</si>
  <si>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</si>
  <si>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</si>
  <si>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</si>
  <si>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</si>
  <si>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</si>
  <si>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</si>
  <si>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</si>
  <si>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</si>
  <si>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</si>
  <si>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</si>
  <si>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</si>
  <si>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</si>
  <si>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</si>
  <si>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</si>
  <si>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</si>
  <si>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</si>
  <si>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</si>
  <si>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</si>
  <si>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</si>
  <si>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</si>
  <si>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</si>
  <si>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</si>
  <si>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</si>
  <si>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</si>
  <si>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</si>
  <si>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</si>
  <si>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</si>
  <si>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</si>
  <si>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</si>
  <si>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</si>
  <si>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</si>
  <si>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</si>
  <si>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</si>
  <si>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</si>
  <si>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</si>
  <si>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</si>
  <si>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</si>
  <si>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</si>
  <si>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</si>
  <si>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</si>
  <si>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</si>
  <si>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</si>
  <si>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</si>
  <si>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</si>
  <si>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</si>
  <si>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</si>
  <si>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</si>
  <si>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</si>
  <si>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</si>
  <si>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</si>
  <si>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</si>
  <si>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</si>
  <si>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</si>
  <si>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</si>
  <si>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</si>
  <si>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</si>
  <si>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</si>
  <si>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</si>
  <si>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</si>
  <si>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</si>
  <si>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</si>
  <si>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</si>
  <si>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</si>
  <si>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</si>
  <si>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</si>
  <si>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</si>
  <si>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</si>
  <si>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</si>
  <si>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</si>
  <si>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</si>
  <si>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</si>
  <si>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</si>
  <si>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</si>
  <si>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</si>
  <si>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</si>
  <si>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</si>
  <si>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</si>
  <si>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</si>
  <si>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</si>
  <si>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</si>
  <si>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</si>
  <si>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</si>
  <si>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</si>
  <si>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</si>
  <si>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</si>
  <si>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</si>
  <si>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</si>
  <si>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</si>
  <si>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</si>
  <si>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</si>
  <si>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</si>
  <si>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</si>
  <si>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</si>
  <si>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</si>
  <si>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</si>
  <si>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</si>
  <si>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</si>
  <si>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</si>
  <si>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</si>
  <si>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</si>
  <si>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</si>
  <si>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</si>
  <si>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</si>
  <si>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</si>
  <si>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</si>
  <si>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</si>
  <si>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</si>
  <si>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</si>
  <si>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</si>
  <si>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</si>
  <si>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</si>
  <si>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</si>
  <si>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</si>
  <si>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</si>
  <si>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</si>
  <si>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</si>
  <si>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</si>
  <si>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</si>
  <si>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</si>
  <si>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</si>
  <si>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</si>
  <si>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</si>
  <si>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</si>
  <si>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</si>
  <si>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</si>
  <si>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</si>
  <si>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</si>
  <si>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</si>
  <si>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</si>
  <si>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</si>
  <si>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</si>
  <si>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</si>
  <si>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</si>
  <si>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</si>
  <si>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</si>
  <si>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</si>
  <si>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</si>
  <si>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</si>
  <si>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</si>
  <si>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</si>
  <si>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</si>
  <si>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</si>
  <si>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</si>
  <si>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</si>
  <si>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</si>
  <si>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</si>
  <si>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</si>
  <si>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</si>
  <si>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</si>
  <si>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</si>
  <si>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</si>
  <si>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</si>
  <si>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</si>
  <si>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</si>
  <si>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</si>
  <si>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</si>
  <si>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</si>
  <si>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</si>
  <si>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</si>
  <si>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</si>
  <si>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</si>
  <si>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</si>
  <si>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</si>
  <si>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</si>
  <si>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</si>
  <si>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</si>
  <si>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</si>
  <si>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</si>
  <si>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</si>
  <si>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</si>
  <si>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</si>
  <si>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</si>
  <si>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</si>
  <si>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</si>
  <si>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</si>
  <si>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</si>
  <si>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</si>
  <si>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</si>
  <si>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</si>
  <si>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</si>
  <si>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</si>
  <si>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</si>
  <si>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</si>
  <si>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</si>
  <si>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</si>
  <si>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</si>
  <si>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</si>
  <si>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</si>
  <si>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</si>
  <si>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</si>
  <si>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</si>
  <si>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</si>
  <si>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</si>
  <si>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</si>
  <si>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</si>
  <si>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</si>
  <si>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</si>
  <si>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</si>
  <si>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</si>
  <si>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</si>
  <si>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</si>
  <si>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</si>
  <si>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</si>
  <si>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</si>
  <si>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</si>
  <si>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</si>
  <si>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</si>
  <si>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</si>
  <si>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</si>
  <si>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</si>
  <si>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</si>
  <si>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</si>
  <si>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</si>
  <si>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</si>
  <si>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</si>
  <si>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</si>
  <si>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</si>
  <si>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</si>
  <si>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</si>
  <si>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</si>
  <si>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</si>
  <si>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</si>
  <si>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</si>
  <si>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</si>
  <si>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</si>
  <si>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</si>
  <si>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</si>
  <si>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</si>
  <si>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</si>
  <si>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</si>
  <si>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</si>
  <si>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</si>
  <si>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</si>
  <si>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</si>
  <si>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</si>
  <si>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</si>
  <si>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</si>
  <si>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</si>
  <si>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</si>
  <si>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</si>
  <si>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</si>
  <si>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</si>
  <si>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</si>
  <si>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</si>
  <si>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</si>
  <si>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</si>
  <si>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</si>
  <si>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</si>
  <si>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</si>
  <si>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</si>
  <si>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</si>
  <si>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</si>
  <si>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</si>
  <si>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</si>
  <si>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</si>
  <si>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</si>
  <si>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</si>
  <si>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</si>
  <si>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</si>
  <si>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</si>
  <si>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</si>
  <si>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</si>
  <si>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</si>
  <si>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</si>
  <si>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</si>
  <si>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</si>
  <si>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</si>
  <si>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</si>
  <si>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</si>
  <si>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</si>
  <si>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</si>
  <si>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</si>
  <si>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</si>
  <si>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</si>
  <si>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</si>
  <si>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</si>
  <si>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</si>
  <si>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</si>
  <si>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</si>
  <si>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</si>
  <si>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</si>
  <si>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</si>
  <si>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</si>
  <si>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</si>
  <si>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</si>
  <si>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</si>
  <si>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</si>
  <si>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</si>
  <si>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</si>
  <si>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</si>
  <si>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</si>
  <si>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</si>
  <si>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</si>
  <si>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</si>
  <si>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</si>
  <si>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</si>
  <si>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</si>
  <si>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</si>
  <si>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</si>
  <si>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</si>
  <si>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</si>
  <si>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</si>
  <si>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</si>
  <si>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</si>
  <si>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</si>
  <si>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</si>
  <si>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</si>
  <si>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</si>
  <si>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</si>
  <si>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</si>
  <si>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</si>
  <si>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</si>
  <si>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</si>
  <si>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</si>
  <si>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</si>
  <si>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</si>
  <si>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</si>
  <si>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</si>
  <si>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</si>
  <si>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</si>
  <si>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</si>
  <si>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</si>
  <si>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</si>
  <si>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</si>
  <si>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</si>
  <si>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</si>
  <si>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</si>
  <si>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</si>
  <si>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</si>
  <si>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</si>
  <si>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</si>
  <si>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</si>
  <si>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</si>
  <si>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</si>
  <si>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</si>
  <si>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</si>
  <si>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</si>
  <si>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</si>
  <si>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</si>
  <si>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</si>
  <si>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</si>
  <si>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</si>
  <si>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</si>
  <si>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</si>
  <si>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</si>
  <si>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</si>
  <si>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</si>
  <si>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</si>
  <si>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</si>
  <si>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</si>
  <si>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</si>
  <si>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</si>
  <si>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</si>
  <si>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</si>
  <si>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</si>
  <si>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</si>
  <si>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</si>
  <si>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</si>
  <si>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</si>
  <si>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</si>
  <si>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</si>
  <si>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</si>
  <si>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</si>
  <si>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</si>
  <si>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</si>
  <si>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</si>
  <si>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</si>
  <si>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</si>
  <si>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</si>
  <si>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</si>
  <si>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</si>
  <si>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</si>
  <si>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</si>
  <si>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</si>
  <si>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</si>
  <si>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</si>
  <si>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</si>
  <si>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</si>
  <si>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</si>
  <si>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</si>
  <si>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</si>
  <si>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</si>
  <si>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</si>
  <si>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</si>
  <si>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</si>
  <si>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</si>
  <si>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</si>
  <si>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</si>
  <si>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</si>
  <si>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</si>
  <si>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</si>
  <si>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</si>
  <si>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</si>
  <si>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</si>
  <si>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</si>
  <si>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</si>
  <si>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</si>
  <si>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</si>
  <si>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</si>
  <si>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</si>
  <si>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</si>
  <si>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</si>
  <si>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</si>
  <si>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</si>
  <si>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</si>
  <si>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</si>
  <si>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</si>
  <si>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</si>
  <si>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</si>
  <si>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</si>
  <si>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</si>
  <si>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</si>
  <si>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</si>
  <si>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</si>
  <si>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</si>
  <si>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</si>
  <si>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</si>
  <si>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</si>
  <si>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</si>
  <si>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</si>
  <si>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</si>
  <si>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</si>
  <si>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</si>
  <si>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</si>
  <si>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</si>
  <si>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</si>
  <si>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</si>
  <si>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</si>
  <si>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</si>
  <si>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</si>
  <si>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</si>
  <si>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</si>
  <si>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</si>
  <si>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</si>
  <si>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</si>
  <si>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</si>
  <si>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</si>
  <si>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</si>
  <si>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</si>
  <si>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</si>
  <si>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</si>
  <si>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</si>
  <si>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</si>
  <si>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</si>
  <si>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</si>
  <si>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</si>
  <si>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</si>
  <si>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</si>
  <si>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</si>
  <si>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</si>
  <si>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</si>
  <si>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</si>
  <si>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</si>
  <si>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</si>
  <si>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</si>
  <si>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</si>
  <si>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</si>
  <si>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</si>
  <si>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</si>
  <si>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</si>
  <si>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</si>
  <si>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</si>
  <si>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</si>
  <si>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</si>
  <si>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</si>
  <si>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</si>
  <si>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</si>
  <si>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</si>
  <si>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</si>
  <si>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</si>
  <si>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</si>
  <si>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</si>
  <si>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</si>
  <si>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</si>
  <si>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</si>
  <si>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</si>
  <si>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</si>
  <si>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</si>
  <si>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</si>
  <si>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</si>
  <si>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</si>
  <si>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</si>
  <si>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</si>
  <si>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</si>
  <si>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</si>
  <si>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</si>
  <si>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</si>
  <si>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</si>
  <si>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</si>
  <si>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</si>
  <si>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</si>
  <si>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</si>
  <si>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</si>
  <si>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</si>
  <si>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</si>
  <si>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</si>
  <si>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</si>
  <si>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</si>
  <si>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</si>
  <si>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</si>
  <si>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</si>
  <si>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</si>
  <si>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</si>
  <si>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</si>
  <si>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</si>
  <si>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</si>
  <si>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</si>
  <si>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</si>
  <si>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</si>
  <si>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</si>
  <si>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</si>
  <si>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</si>
  <si>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</si>
  <si>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</si>
  <si>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</si>
  <si>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</si>
  <si>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</si>
  <si>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</si>
  <si>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</si>
  <si>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</si>
  <si>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</si>
  <si>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</si>
  <si>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</si>
  <si>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</si>
  <si>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</si>
  <si>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</si>
  <si>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</si>
  <si>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</si>
  <si>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</si>
  <si>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</si>
  <si>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</si>
  <si>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</si>
  <si>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</si>
  <si>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</si>
  <si>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</si>
  <si>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</si>
  <si>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</si>
  <si>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</si>
  <si>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</si>
  <si>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</si>
  <si>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</si>
  <si>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</si>
  <si>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</si>
  <si>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</si>
  <si>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</si>
  <si>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</si>
  <si>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</si>
  <si>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</si>
  <si>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</si>
  <si>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</si>
  <si>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</si>
  <si>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</si>
  <si>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</si>
  <si>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</si>
  <si>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</si>
  <si>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</si>
  <si>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</si>
  <si>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</si>
  <si>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</si>
  <si>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</si>
  <si>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</si>
  <si>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</si>
  <si>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</si>
  <si>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</si>
  <si>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</si>
  <si>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</si>
  <si>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</si>
  <si>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</si>
  <si>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</si>
  <si>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</si>
  <si>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</si>
  <si>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</si>
  <si>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</si>
  <si>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</si>
  <si>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</si>
  <si>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</si>
  <si>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</si>
  <si>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</si>
  <si>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</si>
  <si>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</si>
  <si>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</si>
  <si>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</si>
  <si>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</si>
  <si>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</si>
  <si>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</si>
  <si>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</si>
  <si>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</si>
  <si>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</si>
  <si>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</si>
  <si>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</si>
  <si>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</si>
  <si>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</si>
  <si>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</si>
  <si>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</si>
  <si>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</si>
  <si>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</si>
  <si>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</si>
  <si>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</si>
  <si>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</si>
  <si>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</si>
  <si>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</si>
  <si>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</si>
  <si>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</si>
  <si>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</si>
  <si>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</si>
  <si>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</si>
  <si>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</si>
  <si>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</si>
  <si>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</si>
  <si>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</si>
  <si>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</si>
  <si>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</si>
  <si>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</si>
  <si>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</si>
  <si>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</si>
  <si>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</si>
  <si>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</si>
  <si>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</si>
  <si>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</si>
  <si>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</si>
  <si>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</si>
  <si>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</si>
  <si>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</si>
  <si>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</si>
  <si>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</si>
  <si>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</si>
  <si>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</si>
  <si>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</si>
  <si>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</si>
  <si>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</si>
  <si>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</si>
  <si>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</si>
  <si>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</si>
  <si>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</si>
  <si>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</si>
  <si>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</si>
  <si>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</si>
  <si>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</si>
  <si>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</si>
  <si>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</si>
  <si>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</si>
  <si>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</si>
  <si>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</si>
  <si>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</si>
  <si>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</si>
  <si>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</si>
  <si>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</si>
  <si>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</si>
  <si>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</si>
  <si>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</si>
  <si>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</si>
  <si>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</si>
  <si>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</si>
  <si>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</si>
  <si>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</si>
  <si>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</si>
  <si>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</si>
  <si>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</si>
  <si>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</si>
  <si>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</si>
  <si>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</si>
  <si>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</si>
  <si>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</si>
  <si>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</si>
  <si>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</si>
  <si>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</si>
  <si>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</si>
  <si>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</si>
  <si>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</si>
  <si>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</si>
  <si>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</si>
  <si>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</si>
  <si>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</si>
  <si>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</si>
  <si>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</si>
  <si>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</si>
  <si>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</si>
  <si>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</si>
  <si>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</si>
  <si>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</si>
  <si>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</si>
  <si>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</si>
  <si>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</si>
  <si>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</si>
  <si>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</si>
  <si>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</si>
  <si>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</si>
  <si>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</si>
  <si>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</si>
  <si>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</si>
  <si>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</si>
  <si>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</si>
  <si>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</si>
  <si>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</si>
  <si>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</si>
  <si>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</si>
  <si>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</si>
  <si>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</si>
  <si>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</si>
  <si>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</si>
  <si>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</si>
  <si>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</si>
  <si>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</si>
  <si>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</si>
  <si>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</si>
  <si>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</si>
  <si>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</si>
  <si>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</si>
  <si>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</si>
  <si>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</si>
  <si>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</si>
  <si>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</si>
  <si>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</si>
  <si>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</si>
  <si>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</si>
  <si>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</si>
  <si>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</si>
  <si>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</si>
  <si>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</si>
  <si>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</si>
  <si>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</si>
  <si>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</si>
  <si>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</si>
  <si>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</si>
  <si>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</si>
  <si>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</si>
  <si>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</si>
  <si>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</si>
  <si>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</si>
  <si>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</si>
  <si>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</si>
  <si>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</si>
  <si>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</si>
  <si>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</si>
  <si>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</si>
  <si>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</si>
  <si>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</si>
  <si>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</si>
  <si>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</si>
  <si>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</si>
  <si>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</si>
  <si>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</si>
  <si>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</si>
  <si>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</si>
  <si>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</si>
  <si>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</si>
  <si>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</si>
  <si>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</si>
  <si>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</si>
  <si>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</si>
  <si>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</si>
  <si>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</si>
  <si>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</si>
  <si>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</si>
  <si>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</si>
  <si>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</si>
  <si>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</si>
  <si>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</si>
  <si>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</si>
  <si>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</si>
  <si>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</si>
  <si>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</si>
  <si>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</si>
  <si>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</si>
  <si>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</si>
  <si>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</si>
  <si>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</si>
  <si>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</si>
  <si>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</si>
  <si>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</si>
  <si>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</si>
  <si>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</si>
  <si>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</si>
  <si>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</si>
  <si>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</si>
  <si>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</si>
  <si>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</si>
  <si>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</si>
  <si>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</si>
  <si>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</si>
  <si>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</si>
  <si>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</si>
  <si>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</si>
  <si>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</si>
  <si>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</si>
  <si>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</si>
  <si>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</si>
  <si>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</si>
  <si>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</si>
  <si>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</si>
  <si>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</si>
  <si>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</si>
  <si>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</si>
  <si>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</si>
  <si>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</si>
  <si>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</si>
  <si>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</si>
  <si>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</si>
  <si>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</si>
  <si>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</si>
  <si>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</si>
  <si>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</si>
  <si>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</si>
  <si>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</si>
  <si>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</si>
  <si>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</si>
  <si>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</si>
  <si>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</si>
  <si>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</si>
  <si>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</si>
  <si>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</si>
  <si>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</si>
  <si>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</si>
  <si>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</si>
  <si>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</si>
  <si>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</si>
  <si>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</si>
  <si>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</si>
  <si>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</si>
  <si>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</si>
  <si>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</si>
  <si>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</si>
  <si>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</si>
  <si>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</si>
  <si>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</si>
  <si>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</si>
  <si>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</si>
  <si>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</si>
  <si>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</si>
  <si>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</si>
  <si>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</si>
  <si>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</si>
  <si>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</si>
  <si>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</si>
  <si>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</si>
  <si>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</si>
  <si>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</si>
  <si>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</si>
  <si>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</si>
  <si>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</si>
  <si>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</si>
  <si>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</si>
  <si>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</si>
  <si>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</si>
  <si>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</si>
  <si>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</si>
  <si>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</si>
  <si>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</si>
  <si>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</si>
  <si>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</si>
  <si>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</si>
  <si>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</si>
  <si>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</si>
  <si>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</si>
  <si>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</si>
  <si>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</si>
  <si>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</si>
  <si>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</si>
  <si>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</si>
  <si>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</si>
  <si>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</si>
  <si>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</si>
  <si>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</si>
  <si>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</si>
  <si>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</si>
  <si>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</si>
  <si>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</si>
  <si>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</si>
  <si>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</si>
  <si>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</si>
  <si>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</si>
  <si>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</si>
  <si>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</si>
  <si>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</si>
  <si>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</si>
  <si>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</si>
  <si>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</si>
  <si>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</si>
  <si>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</si>
  <si>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</si>
  <si>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</si>
  <si>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</si>
  <si>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</si>
  <si>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</si>
  <si>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</si>
  <si>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</si>
  <si>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</si>
  <si>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</si>
  <si>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</si>
  <si>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</si>
  <si>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</si>
  <si>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</si>
  <si>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</si>
  <si>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</si>
  <si>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</si>
  <si>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</si>
  <si>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</si>
  <si>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</si>
  <si>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</si>
  <si>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</si>
  <si>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</si>
  <si>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</si>
  <si>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</si>
  <si>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</si>
  <si>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</si>
  <si>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</si>
  <si>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</si>
  <si>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</si>
  <si>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</si>
  <si>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</si>
  <si>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</si>
  <si>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</si>
  <si>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</si>
  <si>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</si>
  <si>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</si>
  <si>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</si>
  <si>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</si>
  <si>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</si>
  <si>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</si>
  <si>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</si>
  <si>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</si>
  <si>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</si>
  <si>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</si>
  <si>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</si>
  <si>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</si>
  <si>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</si>
  <si>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</si>
  <si>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</si>
  <si>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</si>
  <si>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</si>
  <si>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</si>
  <si>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</si>
  <si>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</si>
  <si>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</si>
  <si>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</si>
  <si>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</si>
  <si>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</si>
  <si>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</si>
  <si>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</si>
  <si>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</si>
  <si>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</si>
  <si>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</si>
  <si>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</si>
  <si>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</si>
  <si>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</si>
  <si>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</si>
  <si>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</si>
  <si>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</si>
  <si>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</si>
  <si>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</si>
  <si>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</si>
  <si>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</si>
  <si>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</si>
  <si>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</si>
  <si>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</si>
  <si>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</si>
  <si>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</si>
  <si>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</si>
  <si>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</si>
  <si>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</si>
  <si>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</si>
  <si>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</si>
  <si>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</si>
  <si>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</si>
  <si>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</si>
  <si>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</si>
  <si>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</si>
  <si>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</si>
  <si>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</si>
  <si>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</si>
  <si>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</si>
  <si>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</si>
  <si>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</si>
  <si>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</si>
  <si>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</si>
  <si>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</si>
  <si>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</si>
  <si>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</si>
  <si>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</si>
  <si>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</si>
  <si>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</si>
  <si>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</si>
  <si>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</si>
  <si>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</si>
  <si>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</si>
  <si>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</si>
  <si>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</si>
  <si>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</si>
  <si>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</si>
  <si>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</si>
  <si>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</si>
  <si>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</si>
  <si>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</si>
  <si>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</si>
  <si>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</si>
  <si>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</si>
  <si>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</si>
  <si>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</si>
  <si>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</si>
  <si>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</si>
  <si>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</si>
  <si>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</si>
  <si>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</si>
  <si>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</si>
  <si>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</si>
  <si>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</si>
  <si>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</si>
  <si>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</si>
  <si>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</si>
  <si>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</si>
  <si>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</si>
  <si>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</si>
  <si>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</si>
  <si>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</si>
  <si>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</si>
  <si>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</si>
  <si>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</si>
  <si>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</si>
  <si>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</si>
  <si>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</si>
  <si>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</si>
  <si>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</si>
  <si>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</si>
  <si>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</si>
  <si>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</si>
  <si>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</si>
  <si>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</si>
  <si>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</si>
  <si>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</si>
  <si>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</si>
  <si>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</si>
  <si>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</si>
  <si>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</si>
  <si>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</si>
  <si>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</si>
  <si>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</si>
  <si>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</si>
  <si>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</si>
  <si>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</si>
  <si>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</si>
  <si>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</si>
  <si>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</si>
  <si>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</si>
  <si>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</si>
  <si>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</si>
  <si>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</si>
  <si>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</si>
  <si>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</si>
  <si>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</si>
  <si>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</si>
  <si>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</si>
  <si>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</si>
  <si>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</si>
  <si>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</si>
  <si>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</si>
  <si>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</si>
  <si>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</si>
  <si>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</si>
  <si>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</si>
  <si>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</si>
  <si>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</si>
  <si>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</si>
  <si>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</si>
  <si>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</si>
  <si>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</si>
  <si>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</si>
  <si>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</si>
  <si>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</si>
  <si>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</si>
  <si>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</si>
  <si>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</si>
  <si>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</si>
  <si>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</si>
  <si>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</si>
  <si>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</si>
  <si>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</si>
  <si>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</si>
  <si>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</si>
  <si>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</si>
  <si>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</si>
  <si>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</si>
  <si>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</si>
  <si>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</si>
  <si>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</si>
  <si>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</si>
  <si>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</si>
  <si>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</si>
  <si>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</si>
  <si>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</si>
  <si>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</si>
  <si>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</si>
  <si>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</si>
  <si>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</si>
  <si>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</si>
  <si>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</si>
  <si>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</si>
  <si>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</si>
  <si>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</si>
  <si>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</si>
  <si>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</si>
  <si>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</si>
  <si>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</si>
  <si>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</si>
  <si>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</si>
  <si>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</si>
  <si>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</si>
  <si>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</si>
  <si>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</si>
  <si>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</si>
  <si>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</si>
  <si>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</si>
  <si>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</si>
  <si>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</si>
  <si>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</si>
  <si>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</si>
  <si>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</si>
  <si>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</si>
  <si>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</si>
  <si>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</si>
  <si>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</si>
  <si>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</si>
  <si>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</si>
  <si>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</si>
  <si>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</si>
  <si>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</si>
  <si>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</si>
  <si>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</si>
  <si>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</si>
  <si>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</si>
  <si>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</si>
  <si>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</si>
  <si>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</si>
  <si>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</si>
  <si>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</si>
  <si>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</si>
  <si>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</si>
  <si>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</si>
  <si>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</si>
  <si>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</si>
  <si>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</si>
  <si>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</si>
  <si>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</si>
  <si>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</si>
  <si>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</si>
  <si>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</si>
  <si>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</si>
  <si>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</si>
  <si>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</si>
  <si>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</si>
  <si>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</si>
  <si>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</si>
  <si>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</si>
  <si>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</si>
  <si>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</si>
  <si>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</si>
  <si>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</si>
  <si>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</si>
  <si>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</si>
  <si>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</si>
  <si>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</si>
  <si>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</si>
  <si>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</si>
  <si>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</si>
  <si>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</si>
  <si>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</si>
  <si>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</si>
  <si>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</si>
  <si>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</si>
  <si>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</si>
  <si>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</si>
  <si>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</si>
  <si>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</si>
  <si>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</si>
  <si>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</si>
  <si>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</si>
  <si>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</si>
  <si>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</si>
  <si>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</si>
  <si>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</si>
  <si>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</si>
  <si>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</si>
  <si>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</si>
  <si>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</si>
  <si>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</si>
  <si>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</si>
  <si>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</si>
  <si>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</si>
  <si>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</si>
  <si>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</si>
  <si>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</si>
  <si>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</si>
  <si>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</si>
  <si>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</si>
  <si>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</si>
  <si>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</si>
  <si>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</si>
  <si>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</si>
  <si>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</si>
  <si>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</si>
  <si>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</si>
  <si>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</si>
  <si>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</si>
  <si>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</si>
  <si>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</si>
  <si>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</si>
  <si>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</si>
  <si>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</si>
  <si>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</si>
  <si>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</si>
  <si>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</si>
  <si>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</si>
  <si>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</si>
  <si>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</si>
  <si>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</si>
  <si>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</si>
  <si>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</si>
  <si>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</si>
  <si>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</si>
  <si>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</si>
  <si>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</si>
  <si>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</si>
  <si>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</si>
  <si>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</si>
  <si>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</si>
  <si>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</si>
  <si>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</si>
  <si>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</si>
  <si>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</si>
  <si>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</si>
  <si>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</si>
  <si>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</si>
  <si>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</si>
  <si>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</si>
  <si>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</si>
  <si>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</si>
  <si>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</si>
  <si>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</si>
  <si>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</si>
  <si>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</si>
  <si>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</si>
  <si>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</si>
  <si>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</si>
  <si>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</si>
  <si>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</si>
  <si>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</si>
  <si>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</si>
  <si>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</si>
  <si>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</si>
  <si>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</si>
  <si>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</si>
  <si>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</si>
  <si>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</si>
  <si>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</si>
  <si>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</si>
  <si>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</si>
  <si>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</si>
  <si>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</si>
  <si>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</si>
  <si>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</si>
  <si>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</si>
  <si>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</si>
  <si>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</si>
  <si>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</si>
  <si>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</si>
  <si>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</si>
  <si>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</si>
  <si>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</si>
  <si>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</si>
  <si>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</si>
  <si>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</si>
  <si>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</si>
  <si>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</si>
  <si>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</si>
  <si>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</si>
  <si>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</si>
  <si>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</si>
  <si>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</si>
  <si>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</si>
  <si>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</si>
  <si>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</si>
  <si>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</si>
  <si>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</si>
  <si>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</si>
  <si>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</si>
  <si>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</si>
  <si>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</si>
  <si>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</si>
  <si>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</si>
  <si>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</si>
  <si>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</si>
  <si>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</si>
  <si>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</si>
  <si>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</si>
  <si>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</si>
  <si>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</si>
  <si>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</si>
  <si>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</si>
  <si>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</si>
  <si>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</si>
  <si>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</si>
  <si>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</si>
  <si>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</si>
  <si>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</si>
  <si>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</si>
  <si>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</si>
  <si>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</si>
  <si>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</si>
  <si>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</si>
  <si>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</si>
  <si>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</si>
  <si>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</si>
  <si>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</si>
  <si>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</si>
  <si>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</si>
  <si>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</si>
  <si>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</si>
  <si>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</si>
  <si>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</si>
  <si>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</si>
  <si>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</si>
  <si>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</si>
  <si>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</si>
  <si>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</si>
  <si>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</si>
  <si>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</si>
  <si>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</si>
  <si>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</si>
  <si>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</si>
  <si>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</si>
  <si>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</si>
  <si>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</si>
  <si>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</si>
  <si>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</si>
  <si>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</si>
  <si>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</si>
  <si>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</si>
  <si>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</si>
  <si>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</si>
  <si>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</si>
  <si>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</si>
  <si>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</si>
  <si>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</si>
  <si>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</si>
  <si>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</si>
  <si>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</si>
  <si>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</si>
  <si>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</si>
  <si>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</si>
  <si>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</si>
  <si>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</si>
  <si>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</si>
  <si>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</si>
  <si>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</si>
  <si>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</si>
  <si>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</si>
  <si>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</si>
  <si>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</si>
  <si>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</si>
  <si>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</si>
  <si>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</si>
  <si>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</si>
  <si>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</si>
  <si>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</si>
  <si>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</si>
  <si>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</si>
  <si>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</si>
  <si>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</si>
  <si>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</si>
  <si>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</si>
  <si>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</si>
  <si>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</si>
  <si>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</si>
  <si>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</si>
  <si>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</si>
  <si>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</si>
  <si>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</si>
  <si>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</si>
  <si>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</si>
  <si>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</si>
  <si>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</si>
  <si>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</si>
  <si>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</si>
  <si>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</si>
  <si>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</si>
  <si>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</si>
  <si>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</si>
  <si>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</si>
  <si>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</si>
  <si>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</si>
  <si>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</si>
  <si>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</si>
  <si>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</si>
  <si>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</si>
  <si>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</si>
  <si>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</si>
  <si>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</si>
  <si>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</si>
  <si>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</si>
  <si>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</si>
  <si>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</si>
  <si>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</si>
  <si>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</si>
  <si>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</si>
  <si>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</si>
  <si>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</si>
  <si>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</si>
  <si>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</si>
  <si>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</si>
  <si>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</si>
  <si>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</si>
  <si>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</si>
  <si>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</si>
  <si>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</si>
  <si>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</si>
  <si>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</si>
  <si>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</si>
  <si>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</si>
  <si>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</si>
  <si>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</si>
  <si>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</si>
  <si>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</si>
  <si>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</si>
  <si>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</si>
  <si>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</si>
  <si>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</si>
  <si>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</si>
  <si>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</si>
  <si>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</si>
  <si>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</si>
  <si>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</si>
  <si>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</si>
  <si>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</si>
  <si>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</si>
  <si>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</si>
  <si>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</si>
  <si>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</si>
  <si>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</si>
  <si>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</si>
  <si>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</si>
  <si>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</si>
  <si>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</si>
  <si>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</si>
  <si>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</si>
  <si>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</si>
  <si>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</si>
  <si>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</si>
  <si>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</si>
  <si>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</si>
  <si>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</si>
  <si>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</si>
  <si>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</si>
  <si>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</si>
  <si>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</si>
  <si>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</si>
  <si>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</si>
  <si>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</si>
  <si>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</si>
  <si>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</si>
  <si>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</si>
  <si>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</si>
  <si>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</si>
  <si>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</si>
  <si>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</si>
  <si>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</si>
  <si>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</si>
  <si>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</si>
  <si>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</si>
  <si>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</si>
  <si>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</si>
  <si>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</si>
  <si>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</si>
  <si>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</si>
  <si>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</si>
  <si>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</si>
  <si>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</si>
  <si>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</si>
  <si>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</si>
  <si>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</si>
  <si>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</si>
  <si>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</si>
  <si>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</si>
  <si>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</si>
  <si>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</si>
  <si>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</si>
  <si>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</si>
  <si>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</si>
  <si>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</si>
  <si>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</si>
  <si>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</si>
  <si>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</si>
  <si>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</si>
  <si>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</si>
  <si>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</si>
  <si>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</si>
  <si>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</si>
  <si>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</si>
  <si>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</si>
  <si>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</si>
  <si>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</si>
  <si>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</si>
  <si>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</si>
  <si>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</si>
  <si>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</si>
  <si>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</si>
  <si>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</si>
  <si>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</si>
  <si>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</si>
  <si>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</si>
  <si>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</si>
  <si>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</si>
  <si>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</si>
  <si>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</si>
  <si>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</si>
  <si>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</si>
  <si>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</si>
  <si>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</si>
  <si>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</si>
  <si>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</si>
  <si>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</si>
  <si>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</si>
  <si>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</si>
  <si>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</si>
  <si>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</si>
  <si>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</si>
  <si>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</si>
  <si>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</si>
  <si>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</si>
  <si>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</si>
  <si>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</si>
  <si>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</si>
  <si>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</si>
  <si>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</si>
  <si>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</si>
  <si>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</si>
  <si>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</si>
  <si>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</si>
  <si>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</si>
  <si>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</si>
  <si>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</si>
  <si>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</si>
  <si>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</si>
  <si>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</si>
  <si>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</si>
  <si>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</si>
  <si>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</si>
  <si>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</si>
  <si>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</si>
  <si>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</si>
  <si>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</si>
  <si>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</si>
  <si>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</si>
  <si>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</si>
  <si>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</si>
  <si>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</si>
  <si>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</si>
  <si>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</si>
  <si>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</si>
  <si>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</si>
  <si>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</si>
  <si>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</si>
  <si>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</si>
  <si>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</si>
  <si>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</si>
  <si>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</si>
  <si>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</si>
  <si>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</si>
  <si>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</si>
  <si>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</si>
  <si>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</si>
  <si>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</si>
  <si>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</si>
  <si>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</si>
  <si>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</si>
  <si>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</si>
  <si>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</si>
  <si>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</si>
  <si>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</si>
  <si>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</si>
  <si>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</si>
  <si>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</si>
  <si>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</si>
  <si>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</si>
  <si>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</si>
  <si>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</si>
  <si>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</si>
  <si>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</si>
  <si>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</si>
  <si>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</si>
  <si>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</si>
  <si>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</si>
  <si>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</si>
  <si>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</si>
  <si>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</si>
  <si>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</si>
  <si>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</si>
  <si>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</si>
  <si>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</si>
  <si>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</si>
  <si>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</si>
  <si>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</si>
  <si>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</si>
  <si>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</si>
  <si>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</si>
  <si>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</si>
  <si>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</si>
  <si>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</si>
  <si>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</si>
  <si>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</si>
  <si>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</si>
  <si>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</si>
  <si>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</si>
  <si>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</si>
  <si>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</si>
  <si>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</si>
  <si>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</si>
  <si>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</si>
  <si>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</si>
  <si>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</si>
  <si>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</si>
  <si>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</si>
  <si>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</si>
  <si>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</si>
  <si>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</si>
  <si>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</si>
  <si>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</si>
  <si>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</si>
  <si>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</si>
  <si>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</si>
  <si>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</si>
  <si>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</si>
  <si>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</si>
  <si>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</si>
  <si>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</si>
  <si>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</si>
  <si>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</si>
  <si>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</si>
  <si>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</si>
  <si>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</si>
  <si>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</si>
  <si>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</si>
  <si>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</si>
  <si>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</si>
  <si>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</si>
  <si>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</si>
  <si>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</si>
  <si>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</si>
  <si>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</si>
  <si>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</si>
  <si>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</si>
  <si>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</si>
  <si>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</si>
  <si>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</si>
  <si>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</si>
  <si>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</si>
  <si>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</si>
  <si>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</si>
  <si>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</si>
  <si>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</si>
  <si>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</si>
  <si>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</si>
  <si>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</si>
  <si>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</si>
  <si>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</si>
  <si>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</si>
  <si>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</si>
  <si>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</si>
  <si>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</si>
  <si>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</si>
  <si>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</si>
  <si>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</si>
  <si>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</si>
  <si>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</si>
  <si>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</si>
  <si>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</si>
  <si>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</si>
  <si>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</si>
  <si>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</si>
  <si>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</si>
  <si>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</si>
  <si>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</si>
  <si>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</si>
  <si>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</si>
  <si>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</si>
  <si>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</si>
  <si>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</si>
  <si>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</si>
  <si>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</si>
  <si>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</si>
  <si>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</si>
  <si>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</si>
  <si>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</si>
  <si>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</si>
  <si>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</si>
  <si>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</si>
  <si>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</si>
  <si>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</si>
  <si>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</si>
  <si>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</si>
  <si>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</si>
  <si>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</si>
  <si>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</si>
  <si>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</si>
  <si>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</si>
  <si>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</si>
  <si>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</si>
  <si>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</si>
  <si>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</si>
  <si>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</si>
  <si>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</si>
  <si>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</si>
  <si>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</si>
  <si>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</si>
  <si>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</si>
  <si>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</si>
  <si>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</si>
  <si>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</si>
  <si>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</si>
  <si>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</si>
  <si>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</si>
  <si>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</si>
  <si>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</si>
  <si>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</si>
  <si>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</si>
  <si>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</si>
  <si>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</si>
  <si>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</si>
  <si>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</si>
  <si>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</si>
  <si>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</si>
  <si>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</si>
  <si>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</si>
  <si>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</si>
  <si>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</si>
  <si>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</si>
  <si>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</si>
  <si>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</si>
  <si>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</si>
  <si>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</si>
  <si>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</si>
  <si>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</si>
  <si>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</si>
  <si>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</si>
  <si>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</si>
  <si>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</si>
  <si>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</si>
  <si>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</si>
  <si>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</si>
  <si>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</si>
  <si>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</si>
  <si>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</si>
  <si>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</si>
  <si>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</si>
  <si>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</si>
  <si>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</si>
  <si>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</si>
  <si>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</si>
  <si>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</si>
  <si>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</si>
  <si>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</si>
  <si>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</si>
  <si>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</si>
  <si>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</si>
  <si>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</si>
  <si>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</si>
  <si>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</si>
  <si>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</si>
  <si>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</si>
  <si>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</si>
  <si>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</si>
  <si>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</si>
  <si>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</si>
  <si>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</si>
  <si>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</si>
  <si>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</si>
  <si>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</si>
  <si>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</si>
  <si>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</si>
  <si>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</si>
  <si>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</si>
  <si>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</si>
  <si>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</si>
  <si>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</si>
  <si>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</si>
  <si>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</si>
  <si>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</si>
  <si>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</si>
  <si>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</si>
  <si>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</si>
  <si>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</si>
  <si>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</si>
  <si>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</si>
  <si>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</si>
  <si>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</si>
  <si>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</si>
  <si>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</si>
  <si>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</si>
  <si>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</si>
  <si>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</si>
  <si>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</si>
  <si>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</si>
  <si>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</si>
  <si>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</si>
  <si>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</si>
  <si>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</si>
  <si>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</si>
  <si>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</si>
  <si>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</si>
  <si>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</si>
  <si>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</si>
  <si>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</si>
  <si>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</si>
  <si>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</si>
  <si>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</si>
  <si>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</si>
  <si>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</si>
  <si>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</si>
  <si>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</si>
  <si>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</si>
  <si>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</si>
  <si>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</si>
  <si>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</si>
  <si>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</si>
  <si>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</si>
  <si>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</si>
  <si>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</si>
  <si>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</si>
  <si>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</si>
  <si>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</si>
  <si>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</si>
  <si>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</si>
  <si>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</si>
  <si>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</si>
  <si>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</si>
  <si>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</si>
  <si>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</si>
  <si>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</si>
  <si>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</si>
  <si>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</si>
  <si>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</si>
  <si>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</si>
  <si>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</si>
  <si>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</si>
  <si>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</si>
  <si>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</si>
  <si>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</si>
  <si>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</si>
  <si>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</si>
  <si>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</si>
  <si>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</si>
  <si>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</si>
  <si>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</si>
  <si>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</si>
  <si>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</si>
  <si>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</si>
  <si>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</si>
  <si>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</si>
  <si>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</si>
  <si>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</si>
  <si>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</si>
  <si>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</si>
  <si>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</si>
  <si>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</si>
  <si>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</si>
  <si>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</si>
  <si>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</si>
  <si>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</si>
  <si>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</si>
  <si>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</si>
  <si>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</si>
  <si>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</si>
  <si>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</si>
  <si>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</si>
  <si>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</si>
  <si>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</si>
  <si>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</si>
  <si>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</si>
  <si>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</si>
  <si>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</si>
  <si>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</si>
  <si>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</si>
  <si>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</si>
  <si>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</si>
  <si>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</si>
  <si>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</si>
  <si>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</si>
  <si>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</si>
  <si>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</si>
  <si>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</si>
  <si>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</si>
  <si>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</si>
  <si>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</si>
  <si>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</si>
  <si>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</si>
  <si>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</si>
  <si>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</si>
  <si>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</si>
  <si>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</si>
  <si>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</si>
  <si>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</si>
  <si>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</si>
  <si>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</si>
  <si>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</si>
  <si>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</si>
  <si>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</si>
  <si>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</si>
  <si>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</si>
  <si>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</si>
  <si>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</si>
  <si>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</si>
  <si>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</si>
  <si>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</si>
  <si>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</si>
  <si>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</si>
  <si>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</si>
  <si>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</si>
  <si>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</si>
  <si>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</si>
  <si>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</si>
  <si>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</si>
  <si>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</si>
  <si>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</si>
  <si>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</si>
  <si>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</si>
  <si>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</si>
  <si>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</si>
  <si>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</si>
  <si>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</si>
  <si>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</si>
  <si>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</si>
  <si>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</si>
  <si>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</si>
  <si>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</si>
  <si>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</si>
  <si>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</si>
  <si>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</si>
  <si>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</si>
  <si>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</si>
  <si>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</si>
  <si>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</si>
  <si>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</si>
  <si>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</si>
  <si>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</si>
  <si>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</si>
  <si>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</si>
  <si>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</si>
  <si>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</si>
  <si>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</si>
  <si>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</si>
  <si>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</si>
  <si>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</si>
  <si>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</si>
  <si>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</si>
  <si>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</si>
  <si>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</si>
  <si>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</si>
  <si>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</si>
  <si>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</si>
  <si>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</si>
  <si>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</si>
  <si>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</si>
  <si>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</si>
  <si>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</si>
  <si>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</si>
  <si>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</si>
  <si>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</si>
  <si>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</si>
  <si>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</si>
  <si>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</si>
  <si>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</si>
  <si>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</si>
  <si>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</si>
  <si>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</si>
  <si>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</si>
  <si>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</si>
  <si>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</si>
  <si>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</si>
  <si>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</si>
  <si>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</si>
  <si>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</si>
  <si>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</si>
  <si>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</si>
  <si>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</si>
  <si>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</si>
  <si>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</si>
  <si>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</si>
  <si>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</si>
  <si>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</si>
  <si>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</si>
  <si>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</si>
  <si>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</si>
  <si>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</si>
  <si>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</si>
  <si>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</si>
  <si>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</si>
  <si>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</si>
  <si>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</si>
  <si>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</si>
  <si>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</si>
  <si>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</si>
  <si>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</si>
  <si>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</si>
  <si>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</si>
  <si>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</si>
  <si>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</si>
  <si>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</si>
  <si>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</si>
  <si>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</si>
  <si>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</si>
  <si>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</si>
  <si>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</si>
  <si>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</si>
  <si>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</si>
  <si>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</si>
  <si>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</si>
  <si>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</si>
  <si>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</si>
  <si>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</si>
  <si>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</si>
  <si>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</si>
  <si>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</si>
  <si>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</si>
  <si>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</si>
  <si>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</si>
  <si>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</si>
  <si>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</si>
  <si>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</si>
  <si>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</si>
  <si>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</si>
  <si>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</si>
  <si>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</si>
  <si>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</si>
  <si>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</si>
  <si>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</si>
  <si>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</si>
  <si>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</si>
  <si>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</si>
  <si>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</si>
  <si>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</si>
  <si>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</si>
  <si>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</si>
  <si>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</si>
  <si>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</si>
  <si>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</si>
  <si>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</si>
  <si>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</si>
  <si>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</si>
  <si>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</si>
  <si>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</si>
  <si>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</si>
  <si>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</si>
  <si>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</si>
  <si>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</si>
  <si>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</si>
  <si>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</si>
  <si>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</si>
  <si>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</si>
  <si>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</si>
  <si>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</si>
  <si>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</si>
  <si>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</si>
  <si>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</si>
  <si>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</si>
  <si>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</si>
  <si>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</si>
  <si>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</si>
  <si>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</si>
  <si>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</si>
  <si>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</si>
  <si>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</si>
  <si>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</si>
  <si>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</si>
  <si>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</si>
  <si>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</si>
  <si>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</si>
  <si>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</si>
  <si>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</si>
  <si>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</si>
  <si>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</si>
  <si>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</si>
  <si>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</si>
  <si>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</si>
  <si>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</si>
  <si>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</si>
  <si>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</si>
  <si>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</si>
  <si>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</si>
  <si>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</si>
  <si>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</si>
  <si>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</si>
  <si>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</si>
  <si>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</si>
  <si>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</si>
  <si>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</si>
  <si>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</si>
  <si>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</si>
  <si>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</si>
  <si>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</si>
  <si>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</si>
  <si>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</si>
  <si>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</si>
  <si>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</si>
  <si>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</si>
  <si>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</si>
  <si>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</si>
  <si>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</si>
  <si>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</si>
  <si>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</si>
  <si>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</si>
  <si>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</si>
  <si>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</si>
  <si>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</si>
  <si>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</si>
  <si>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</si>
  <si>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</si>
  <si>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</si>
  <si>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</si>
  <si>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</si>
  <si>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</si>
  <si>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</si>
  <si>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</si>
  <si>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</si>
  <si>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</si>
  <si>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</si>
  <si>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</si>
  <si>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</si>
  <si>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</si>
  <si>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</si>
  <si>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</si>
  <si>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</si>
  <si>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</si>
  <si>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</si>
  <si>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</si>
  <si>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</si>
  <si>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</si>
  <si>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</si>
  <si>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</si>
  <si>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</si>
  <si>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</si>
  <si>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</si>
  <si>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</si>
  <si>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</si>
  <si>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</si>
  <si>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</si>
  <si>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</si>
  <si>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</si>
  <si>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</si>
  <si>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</si>
  <si>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</si>
  <si>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</si>
  <si>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</si>
  <si>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</si>
  <si>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</si>
  <si>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</si>
  <si>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</si>
  <si>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</si>
  <si>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</si>
  <si>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</si>
  <si>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</si>
  <si>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</si>
  <si>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</si>
  <si>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</si>
  <si>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</si>
  <si>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</si>
  <si>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</si>
  <si>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</si>
  <si>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</si>
  <si>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</si>
  <si>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</si>
  <si>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</si>
  <si>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</si>
  <si>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</si>
  <si>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</si>
  <si>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</si>
  <si>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</si>
  <si>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</si>
  <si>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</si>
  <si>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</si>
  <si>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</si>
  <si>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</si>
  <si>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</si>
  <si>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</si>
  <si>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</si>
  <si>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</si>
  <si>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</si>
  <si>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</si>
  <si>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</si>
  <si>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</si>
  <si>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</si>
  <si>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</si>
  <si>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</si>
  <si>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</si>
  <si>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</si>
  <si>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</si>
  <si>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</si>
  <si>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</si>
  <si>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</si>
  <si>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</si>
  <si>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</si>
  <si>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</si>
  <si>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</si>
  <si>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</si>
  <si>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</si>
  <si>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</si>
  <si>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</si>
  <si>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</si>
  <si>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</si>
  <si>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</si>
  <si>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</si>
  <si>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</si>
  <si>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</si>
  <si>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</si>
  <si>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</si>
  <si>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</si>
  <si>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</si>
  <si>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</si>
  <si>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</si>
  <si>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</si>
  <si>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</si>
  <si>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</si>
  <si>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</si>
  <si>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</si>
  <si>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</si>
  <si>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</si>
  <si>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</si>
  <si>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</si>
  <si>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</si>
  <si>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</si>
  <si>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</si>
  <si>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</si>
  <si>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</si>
  <si>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</si>
  <si>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</si>
  <si>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</si>
  <si>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</si>
  <si>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</si>
  <si>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</si>
  <si>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</si>
  <si>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</si>
  <si>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</si>
  <si>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</si>
  <si>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</si>
  <si>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</si>
  <si>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</si>
  <si>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</si>
  <si>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</si>
  <si>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</si>
  <si>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</si>
  <si>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</si>
  <si>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</si>
  <si>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</si>
  <si>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</si>
  <si>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</si>
  <si>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</si>
  <si>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</si>
  <si>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</si>
  <si>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</si>
  <si>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</si>
  <si>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</si>
  <si>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</si>
  <si>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</si>
  <si>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</si>
  <si>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</si>
  <si>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</si>
  <si>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</si>
  <si>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</si>
  <si>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</si>
  <si>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</si>
  <si>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</si>
  <si>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</si>
  <si>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</si>
  <si>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</si>
  <si>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</si>
  <si>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</si>
  <si>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</si>
  <si>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</si>
  <si>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</si>
  <si>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</si>
  <si>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</si>
  <si>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</si>
  <si>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</si>
  <si>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</si>
  <si>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</si>
  <si>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</si>
  <si>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</si>
  <si>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</si>
  <si>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</si>
  <si>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</si>
  <si>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</si>
  <si>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</si>
  <si>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</si>
  <si>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</si>
  <si>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</si>
  <si>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</si>
  <si>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</si>
  <si>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</si>
  <si>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</si>
  <si>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</si>
  <si>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</si>
  <si>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</si>
  <si>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</si>
  <si>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</si>
  <si>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</si>
  <si>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</si>
  <si>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</si>
  <si>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</si>
  <si>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</si>
  <si>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</si>
  <si>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</si>
  <si>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</si>
  <si>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</si>
  <si>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</si>
  <si>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</si>
  <si>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</si>
  <si>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</si>
  <si>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</si>
  <si>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</si>
  <si>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</si>
  <si>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</si>
  <si>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</si>
  <si>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</si>
  <si>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</si>
  <si>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</si>
  <si>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</si>
  <si>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</si>
  <si>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</si>
  <si>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</si>
  <si>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</si>
  <si>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</si>
  <si>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</si>
  <si>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</si>
  <si>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</si>
  <si>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</si>
  <si>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</si>
  <si>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</si>
  <si>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</si>
  <si>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</si>
  <si>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</si>
  <si>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</si>
  <si>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</si>
  <si>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</si>
  <si>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</si>
  <si>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</si>
  <si>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</si>
  <si>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</si>
  <si>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</si>
  <si>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</si>
  <si>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</si>
  <si>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</si>
  <si>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</si>
  <si>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</si>
  <si>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</si>
  <si>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</si>
  <si>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</si>
  <si>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</si>
  <si>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</si>
  <si>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</si>
  <si>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</si>
  <si>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</si>
  <si>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</si>
  <si>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</si>
  <si>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</si>
  <si>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</si>
  <si>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</si>
  <si>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</si>
  <si>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</si>
  <si>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</si>
  <si>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</si>
  <si>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</si>
  <si>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</si>
  <si>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</si>
  <si>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</si>
  <si>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</si>
  <si>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</si>
  <si>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</si>
  <si>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</si>
  <si>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</si>
  <si>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</si>
  <si>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</si>
  <si>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</si>
  <si>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</si>
  <si>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</si>
  <si>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</si>
  <si>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</si>
  <si>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</si>
  <si>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</si>
  <si>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</si>
  <si>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</si>
  <si>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</si>
  <si>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</si>
  <si>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</si>
  <si>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</si>
  <si>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</si>
  <si>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</si>
  <si>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</si>
  <si>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</si>
  <si>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</si>
  <si>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</si>
  <si>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</si>
  <si>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</si>
  <si>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</si>
  <si>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</si>
  <si>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</si>
  <si>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</si>
  <si>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</si>
  <si>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</si>
  <si>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</si>
  <si>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</si>
  <si>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</si>
  <si>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</si>
  <si>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</si>
  <si>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</si>
  <si>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</si>
  <si>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</si>
  <si>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</si>
  <si>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</si>
  <si>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</si>
  <si>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</si>
  <si>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</si>
  <si>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</si>
  <si>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</si>
  <si>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</si>
  <si>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</si>
  <si>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</si>
  <si>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</si>
  <si>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</si>
  <si>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</si>
  <si>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</si>
  <si>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</si>
  <si>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</si>
  <si>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</si>
  <si>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</si>
  <si>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</si>
  <si>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</si>
  <si>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</si>
  <si>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</si>
  <si>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</si>
  <si>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</si>
  <si>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</si>
  <si>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</si>
  <si>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</si>
  <si>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</si>
  <si>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</si>
  <si>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</si>
  <si>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</si>
  <si>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</si>
  <si>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</si>
  <si>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</si>
  <si>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</si>
  <si>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</si>
  <si>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</si>
  <si>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</si>
  <si>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</si>
  <si>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</si>
  <si>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</si>
  <si>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</si>
  <si>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</si>
  <si>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</si>
  <si>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</si>
  <si>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</si>
  <si>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</si>
  <si>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</si>
  <si>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</si>
  <si>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</si>
  <si>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</si>
  <si>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</si>
  <si>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</si>
  <si>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</si>
  <si>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</si>
  <si>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</si>
  <si>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</si>
  <si>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</si>
  <si>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</si>
  <si>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</si>
  <si>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</si>
  <si>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</si>
  <si>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</si>
  <si>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</si>
  <si>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</si>
  <si>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</si>
  <si>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</si>
  <si>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</si>
  <si>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</si>
  <si>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</si>
  <si>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</si>
  <si>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</si>
  <si>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</si>
  <si>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</si>
  <si>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</si>
  <si>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</si>
  <si>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</si>
  <si>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</si>
  <si>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</si>
  <si>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</si>
  <si>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</si>
  <si>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</si>
  <si>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</si>
  <si>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</si>
  <si>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</si>
  <si>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</si>
  <si>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</si>
  <si>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</si>
  <si>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</si>
  <si>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</si>
  <si>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</si>
  <si>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</si>
  <si>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</si>
  <si>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</si>
  <si>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</si>
  <si>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</si>
  <si>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</si>
  <si>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</si>
  <si>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</si>
  <si>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</si>
  <si>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</si>
  <si>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</si>
  <si>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</si>
  <si>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</si>
  <si>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</si>
  <si>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</si>
  <si>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</si>
  <si>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</si>
  <si>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</si>
  <si>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</si>
  <si>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</si>
  <si>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</si>
  <si>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</si>
  <si>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</si>
  <si>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</si>
  <si>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</si>
  <si>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</si>
  <si>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</si>
  <si>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</si>
  <si>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</si>
  <si>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</si>
  <si>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</si>
  <si>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</si>
  <si>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</si>
  <si>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</si>
  <si>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</si>
  <si>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</si>
  <si>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</si>
  <si>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</si>
  <si>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</si>
  <si>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</si>
  <si>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</si>
  <si>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</si>
  <si>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</si>
  <si>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</si>
  <si>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</si>
  <si>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</si>
  <si>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</si>
  <si>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</si>
  <si>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</si>
  <si>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</si>
  <si>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</si>
  <si>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</si>
  <si>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</si>
  <si>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</si>
  <si>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</si>
  <si>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</si>
  <si>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</si>
  <si>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</si>
  <si>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</si>
  <si>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</si>
  <si>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</si>
  <si>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</si>
  <si>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</si>
  <si>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</si>
  <si>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</si>
  <si>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</si>
  <si>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</si>
  <si>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</si>
  <si>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</si>
  <si>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</si>
  <si>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</si>
  <si>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</si>
  <si>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</si>
  <si>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</si>
  <si>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</si>
  <si>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</si>
  <si>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</si>
  <si>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</si>
  <si>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</si>
  <si>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</si>
  <si>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</si>
  <si>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</si>
  <si>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</si>
  <si>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</si>
  <si>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</si>
  <si>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</si>
  <si>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</si>
  <si>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</si>
  <si>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</si>
  <si>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</si>
  <si>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</si>
  <si>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</si>
  <si>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</si>
  <si>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</si>
  <si>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</si>
  <si>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</si>
  <si>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</si>
  <si>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</si>
  <si>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</si>
  <si>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</si>
  <si>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</si>
  <si>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</si>
  <si>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</si>
  <si>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</si>
  <si>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</si>
  <si>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</si>
  <si>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</si>
  <si>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</si>
  <si>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</si>
  <si>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</si>
  <si>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</si>
  <si>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</si>
  <si>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</si>
  <si>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</si>
  <si>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</si>
  <si>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</si>
  <si>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</si>
  <si>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</si>
  <si>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</si>
  <si>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</si>
  <si>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</si>
  <si>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</si>
  <si>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</si>
  <si>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</si>
  <si>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</si>
  <si>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</si>
  <si>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</si>
  <si>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</si>
  <si>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</si>
  <si>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</si>
  <si>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</si>
  <si>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</si>
  <si>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</si>
  <si>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</si>
  <si>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</si>
  <si>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</si>
  <si>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</si>
  <si>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</si>
  <si>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</si>
  <si>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</si>
  <si>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</si>
  <si>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</si>
  <si>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</si>
  <si>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</si>
  <si>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</si>
  <si>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</si>
  <si>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</si>
  <si>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</si>
  <si>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</si>
  <si>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</si>
  <si>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</si>
  <si>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</si>
  <si>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</si>
  <si>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</si>
  <si>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</si>
  <si>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</si>
  <si>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</si>
  <si>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</si>
  <si>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</si>
  <si>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</si>
  <si>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</si>
  <si>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</si>
  <si>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</si>
  <si>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</si>
  <si>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</si>
  <si>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</si>
  <si>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</si>
  <si>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</si>
  <si>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</si>
  <si>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</si>
  <si>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</si>
  <si>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</si>
  <si>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</si>
  <si>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</si>
  <si>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</si>
  <si>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</si>
  <si>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</si>
  <si>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</si>
  <si>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</si>
  <si>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</si>
  <si>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</si>
  <si>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</si>
  <si>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</si>
  <si>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</si>
  <si>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</si>
  <si>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</si>
  <si>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</si>
  <si>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</si>
  <si>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</si>
  <si>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</si>
  <si>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</si>
  <si>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</si>
  <si>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</si>
  <si>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</si>
  <si>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</si>
  <si>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</si>
  <si>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</si>
  <si>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</si>
  <si>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</si>
  <si>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</si>
  <si>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</si>
  <si>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</si>
  <si>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</si>
  <si>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</si>
  <si>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</si>
  <si>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</si>
  <si>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</si>
  <si>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</si>
  <si>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</si>
  <si>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</si>
  <si>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</si>
  <si>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</si>
  <si>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</si>
  <si>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</si>
  <si>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</si>
  <si>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</si>
  <si>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</si>
  <si>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</si>
  <si>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</si>
  <si>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</si>
  <si>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</si>
  <si>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</si>
  <si>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</si>
  <si>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</si>
  <si>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</si>
  <si>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</si>
  <si>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</si>
  <si>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</si>
  <si>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</si>
  <si>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</si>
  <si>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</si>
  <si>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</si>
  <si>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</si>
  <si>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</si>
  <si>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</si>
  <si>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</si>
  <si>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</si>
  <si>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</si>
  <si>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</si>
  <si>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</si>
  <si>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</si>
  <si>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</si>
  <si>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</si>
  <si>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</si>
  <si>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</si>
  <si>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</si>
  <si>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</si>
  <si>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</si>
  <si>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</si>
  <si>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</si>
  <si>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</si>
  <si>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</si>
  <si>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</si>
  <si>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</si>
  <si>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</si>
  <si>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</si>
  <si>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</si>
  <si>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</si>
  <si>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</si>
  <si>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</si>
  <si>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</si>
  <si>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</si>
  <si>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</si>
  <si>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</si>
  <si>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</si>
  <si>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</si>
  <si>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</si>
  <si>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</si>
  <si>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</si>
  <si>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</si>
  <si>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</si>
  <si>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</si>
  <si>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</si>
  <si>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</si>
  <si>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</si>
  <si>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</si>
  <si>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</si>
  <si>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</si>
  <si>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</si>
  <si>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</si>
  <si>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</si>
  <si>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</si>
  <si>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</si>
  <si>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</si>
  <si>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</si>
  <si>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</si>
  <si>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</si>
  <si>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</si>
  <si>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</si>
  <si>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</si>
  <si>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</si>
  <si>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</si>
  <si>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</si>
  <si>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</si>
  <si>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</si>
  <si>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</si>
  <si>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</si>
  <si>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</si>
  <si>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</si>
  <si>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</si>
  <si>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</si>
  <si>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</si>
  <si>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</si>
  <si>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</si>
  <si>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</si>
  <si>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</si>
  <si>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</si>
  <si>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</si>
  <si>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</si>
  <si>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</si>
  <si>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</si>
  <si>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</si>
  <si>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</si>
  <si>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</si>
  <si>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</si>
  <si>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</si>
  <si>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</si>
  <si>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</si>
  <si>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</si>
  <si>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</si>
  <si>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</si>
  <si>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</si>
  <si>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</si>
  <si>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</si>
  <si>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</si>
  <si>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</si>
  <si>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</si>
  <si>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</si>
  <si>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</si>
  <si>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</si>
  <si>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</si>
  <si>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</si>
  <si>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</si>
  <si>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</si>
  <si>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</si>
  <si>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</si>
  <si>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</si>
  <si>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</si>
  <si>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</si>
  <si>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</si>
  <si>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</si>
  <si>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</si>
  <si>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</si>
  <si>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</si>
  <si>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</si>
  <si>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</si>
  <si>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</si>
  <si>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</si>
  <si>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</si>
  <si>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</si>
  <si>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</si>
  <si>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</si>
  <si>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</si>
  <si>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</si>
  <si>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</si>
  <si>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</si>
  <si>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</si>
  <si>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</si>
  <si>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</si>
  <si>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</si>
  <si>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</si>
  <si>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</si>
  <si>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</si>
  <si>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</si>
  <si>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</si>
  <si>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</si>
  <si>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</si>
  <si>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</si>
  <si>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</si>
  <si>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</si>
  <si>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</si>
  <si>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</si>
  <si>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</si>
  <si>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</si>
  <si>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</si>
  <si>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</si>
  <si>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</si>
  <si>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</si>
  <si>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</si>
  <si>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</si>
  <si>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</si>
  <si>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</si>
  <si>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</si>
  <si>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</si>
  <si>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</si>
  <si>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</si>
  <si>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</si>
  <si>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</si>
  <si>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</si>
  <si>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</si>
  <si>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</si>
  <si>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</si>
  <si>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</si>
  <si>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</si>
  <si>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</si>
  <si>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</si>
  <si>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</si>
  <si>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</si>
  <si>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</si>
  <si>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</si>
  <si>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</si>
  <si>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</si>
  <si>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</si>
  <si>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</si>
  <si>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</si>
  <si>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</si>
  <si>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</si>
  <si>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</si>
  <si>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</si>
  <si>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</si>
  <si>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</si>
  <si>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</si>
  <si>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</si>
  <si>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</si>
  <si>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</si>
  <si>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</si>
  <si>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</si>
  <si>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</si>
  <si>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</si>
  <si>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</si>
  <si>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</si>
  <si>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</si>
  <si>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</si>
  <si>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</si>
  <si>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</si>
  <si>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</si>
  <si>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</si>
  <si>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</si>
  <si>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</si>
  <si>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</si>
  <si>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</si>
  <si>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</si>
  <si>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</si>
  <si>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</si>
  <si>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</si>
  <si>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</si>
  <si>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</si>
  <si>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</si>
  <si>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</si>
  <si>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</si>
  <si>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</si>
  <si>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</si>
  <si>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</si>
  <si>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</si>
  <si>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</si>
  <si>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</si>
  <si>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</si>
  <si>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</si>
  <si>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</si>
  <si>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</si>
  <si>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</si>
  <si>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</si>
  <si>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</si>
  <si>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</si>
  <si>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</si>
  <si>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</si>
  <si>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</si>
  <si>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</si>
  <si>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</si>
  <si>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</si>
  <si>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</si>
  <si>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</si>
  <si>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</si>
  <si>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</si>
  <si>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</si>
  <si>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</si>
  <si>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</si>
  <si>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</si>
  <si>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</si>
  <si>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</si>
  <si>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</si>
  <si>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</si>
  <si>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</si>
  <si>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</si>
  <si>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</si>
  <si>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</si>
  <si>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</si>
  <si>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</si>
  <si>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</si>
  <si>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</si>
  <si>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</si>
  <si>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</si>
  <si>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</si>
  <si>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</si>
  <si>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</si>
  <si>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</si>
  <si>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</si>
  <si>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</si>
  <si>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</si>
  <si>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</si>
  <si>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</si>
  <si>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</si>
  <si>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</si>
  <si>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</si>
  <si>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</si>
  <si>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</si>
  <si>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</si>
  <si>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</si>
  <si>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</si>
  <si>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</si>
  <si>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</si>
  <si>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</si>
  <si>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</si>
  <si>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</si>
  <si>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</si>
  <si>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</si>
  <si>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</si>
  <si>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</si>
  <si>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</si>
  <si>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</si>
  <si>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</si>
  <si>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</si>
  <si>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</si>
  <si>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</si>
  <si>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</si>
  <si>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</si>
  <si>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</si>
  <si>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</si>
  <si>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</si>
  <si>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</si>
  <si>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</si>
  <si>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</si>
  <si>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</si>
  <si>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</si>
  <si>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</si>
  <si>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</si>
  <si>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</si>
  <si>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</si>
  <si>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</si>
  <si>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</si>
  <si>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</si>
  <si>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</si>
  <si>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</si>
  <si>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</si>
  <si>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</si>
  <si>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</si>
  <si>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</si>
  <si>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</si>
  <si>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</si>
  <si>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</si>
  <si>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</si>
  <si>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</si>
  <si>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</si>
  <si>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</si>
  <si>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</si>
  <si>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</si>
  <si>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</si>
  <si>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</si>
  <si>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</si>
  <si>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</si>
  <si>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</si>
  <si>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</si>
  <si>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</si>
  <si>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</si>
  <si>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</si>
  <si>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</si>
  <si>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</si>
  <si>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</si>
  <si>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</si>
  <si>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</si>
  <si>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</si>
  <si>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</si>
  <si>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</si>
  <si>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</si>
  <si>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</si>
  <si>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</si>
  <si>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</si>
  <si>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</si>
  <si>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</si>
  <si>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</si>
  <si>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</si>
  <si>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</si>
  <si>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</si>
  <si>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</si>
  <si>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</si>
  <si>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</si>
  <si>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</si>
  <si>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</si>
  <si>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</si>
  <si>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</si>
  <si>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</si>
  <si>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</si>
  <si>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</si>
  <si>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</si>
  <si>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</si>
  <si>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</si>
  <si>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</si>
  <si>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</si>
  <si>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</si>
  <si>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</si>
  <si>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</si>
  <si>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</si>
  <si>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</si>
  <si>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</si>
  <si>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</si>
  <si>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</si>
  <si>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</si>
  <si>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</si>
  <si>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</si>
  <si>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</si>
  <si>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</si>
  <si>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</si>
  <si>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</si>
  <si>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</si>
  <si>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</si>
  <si>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</si>
  <si>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</si>
  <si>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</si>
  <si>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</si>
  <si>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</si>
  <si>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</si>
  <si>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</si>
  <si>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</si>
  <si>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</si>
  <si>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</si>
  <si>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</si>
  <si>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</si>
  <si>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</si>
  <si>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</si>
  <si>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</si>
  <si>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</si>
  <si>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</si>
  <si>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</si>
  <si>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</si>
  <si>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</si>
  <si>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</si>
  <si>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</si>
  <si>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</si>
  <si>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</si>
  <si>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</si>
  <si>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</si>
  <si>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</si>
  <si>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</si>
  <si>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</si>
  <si>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</si>
  <si>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</si>
  <si>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</si>
  <si>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</si>
  <si>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</si>
  <si>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</si>
  <si>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</si>
  <si>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</si>
  <si>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</si>
  <si>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</si>
  <si>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</si>
  <si>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</si>
  <si>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</si>
  <si>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</si>
  <si>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</si>
  <si>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</si>
  <si>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</si>
  <si>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</si>
  <si>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</si>
  <si>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</si>
  <si>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</si>
  <si>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</si>
  <si>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</si>
  <si>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</si>
  <si>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</si>
  <si>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</si>
  <si>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</si>
  <si>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</si>
  <si>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</si>
  <si>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</si>
  <si>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</si>
  <si>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</si>
  <si>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</si>
  <si>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</si>
  <si>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</si>
  <si>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</si>
  <si>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</si>
  <si>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</si>
  <si>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</si>
  <si>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</si>
  <si>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</si>
  <si>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</si>
  <si>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</si>
  <si>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</si>
  <si>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</si>
  <si>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</si>
  <si>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</si>
  <si>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</si>
  <si>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</si>
  <si>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</si>
  <si>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</si>
  <si>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</si>
  <si>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</si>
  <si>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</si>
  <si>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</si>
  <si>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</si>
  <si>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</si>
  <si>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</si>
  <si>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</si>
  <si>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</si>
  <si>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</si>
  <si>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</si>
  <si>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</si>
  <si>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</si>
  <si>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</si>
  <si>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</si>
  <si>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</si>
  <si>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</si>
  <si>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</si>
  <si>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</si>
  <si>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</si>
  <si>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</si>
  <si>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</si>
  <si>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</si>
  <si>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</si>
  <si>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</si>
  <si>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</si>
  <si>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</si>
  <si>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</si>
  <si>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</si>
  <si>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</si>
  <si>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</si>
  <si>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</si>
  <si>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</si>
  <si>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</si>
  <si>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</si>
  <si>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</si>
  <si>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</si>
  <si>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</si>
  <si>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</si>
  <si>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</si>
  <si>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</si>
  <si>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</si>
  <si>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</si>
  <si>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</si>
  <si>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</si>
  <si>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</si>
  <si>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</si>
  <si>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</si>
  <si>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</si>
  <si>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</si>
  <si>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</si>
  <si>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</si>
  <si>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</si>
  <si>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</si>
  <si>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</si>
  <si>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</si>
  <si>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</si>
  <si>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</si>
  <si>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</si>
  <si>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</si>
  <si>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</si>
  <si>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</si>
  <si>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</si>
  <si>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</si>
  <si>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</si>
  <si>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</si>
  <si>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</si>
  <si>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</si>
  <si>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</si>
  <si>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</si>
  <si>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</si>
  <si>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</si>
  <si>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</si>
  <si>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</si>
  <si>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</si>
  <si>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</si>
  <si>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</si>
  <si>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</si>
  <si>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</si>
  <si>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</si>
  <si>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</si>
  <si>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</si>
  <si>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</si>
  <si>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</si>
  <si>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</si>
  <si>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</si>
  <si>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</si>
  <si>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</si>
  <si>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</si>
  <si>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</si>
  <si>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</si>
  <si>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</si>
  <si>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</si>
  <si>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</si>
  <si>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</si>
  <si>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</si>
  <si>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</si>
  <si>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</si>
  <si>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</si>
  <si>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</si>
  <si>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</si>
  <si>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</si>
  <si>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</si>
  <si>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</si>
  <si>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</si>
  <si>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</si>
  <si>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</si>
  <si>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</si>
  <si>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</si>
  <si>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</si>
  <si>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</si>
  <si>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</si>
  <si>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</si>
  <si>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</si>
  <si>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</si>
  <si>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</si>
  <si>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</si>
  <si>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</si>
  <si>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</si>
  <si>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</si>
  <si>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</si>
  <si>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</si>
  <si>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</si>
  <si>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</si>
  <si>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</si>
  <si>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</si>
  <si>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</si>
  <si>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</si>
  <si>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</si>
  <si>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</si>
  <si>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</si>
  <si>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</si>
  <si>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</si>
  <si>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</si>
  <si>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</si>
  <si>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</si>
  <si>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</si>
  <si>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</si>
  <si>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</si>
  <si>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</si>
  <si>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</si>
  <si>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</si>
  <si>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</si>
  <si>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</si>
  <si>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</si>
  <si>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</si>
  <si>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</si>
  <si>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</si>
  <si>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</si>
  <si>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</si>
  <si>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</si>
  <si>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</si>
  <si>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</si>
  <si>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</si>
  <si>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</si>
  <si>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</si>
  <si>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</si>
  <si>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</si>
  <si>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</si>
  <si>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</si>
  <si>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</si>
  <si>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</si>
  <si>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</si>
  <si>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</si>
  <si>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</si>
  <si>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</si>
  <si>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</si>
  <si>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</si>
  <si>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</si>
  <si>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</si>
  <si>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</si>
  <si>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</si>
  <si>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</si>
  <si>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</si>
  <si>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</si>
  <si>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</si>
  <si>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</si>
  <si>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</si>
  <si>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</si>
  <si>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</si>
  <si>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</si>
  <si>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</si>
  <si>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</si>
  <si>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</si>
  <si>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</si>
  <si>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</si>
  <si>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</si>
  <si>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</si>
  <si>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</si>
  <si>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</si>
  <si>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</si>
  <si>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</si>
  <si>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</si>
  <si>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</si>
  <si>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</si>
  <si>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</si>
  <si>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</si>
  <si>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</si>
  <si>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</si>
  <si>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</si>
  <si>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</si>
  <si>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</si>
  <si>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</si>
  <si>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</si>
  <si>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</si>
  <si>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</si>
  <si>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</si>
  <si>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</si>
  <si>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</si>
  <si>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</si>
  <si>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</si>
  <si>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</si>
  <si>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</si>
  <si>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</si>
  <si>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</si>
  <si>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</si>
  <si>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</si>
  <si>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</si>
  <si>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</si>
  <si>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</si>
  <si>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</si>
  <si>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</si>
  <si>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</si>
  <si>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</si>
  <si>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</si>
  <si>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</si>
  <si>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</si>
  <si>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</si>
  <si>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</si>
  <si>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</si>
  <si>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</si>
  <si>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</si>
  <si>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</si>
  <si>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</si>
  <si>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</si>
  <si>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</si>
  <si>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</si>
  <si>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</si>
  <si>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</si>
  <si>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</si>
  <si>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</si>
  <si>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</si>
  <si>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</si>
  <si>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</si>
  <si>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</si>
  <si>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</si>
  <si>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</si>
  <si>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</si>
  <si>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</si>
  <si>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</si>
  <si>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</si>
  <si>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</si>
  <si>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</si>
  <si>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</si>
  <si>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</si>
  <si>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</si>
  <si>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</si>
  <si>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</si>
  <si>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</si>
  <si>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</si>
  <si>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</si>
  <si>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</si>
  <si>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</si>
  <si>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</si>
  <si>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</si>
  <si>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</si>
  <si>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</si>
  <si>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</si>
  <si>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</si>
  <si>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</si>
  <si>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</si>
  <si>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</si>
  <si>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</si>
  <si>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</si>
  <si>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</si>
  <si>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</si>
  <si>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</si>
  <si>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</si>
  <si>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</si>
  <si>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</si>
  <si>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</si>
  <si>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</si>
  <si>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</si>
  <si>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</si>
  <si>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</si>
  <si>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</si>
  <si>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</si>
  <si>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</si>
  <si>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</si>
  <si>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</si>
  <si>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</si>
  <si>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</si>
  <si>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</si>
  <si>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</si>
  <si>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</si>
  <si>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</si>
  <si>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</si>
  <si>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</si>
  <si>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</si>
  <si>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</si>
  <si>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</si>
  <si>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</si>
  <si>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</si>
  <si>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</si>
  <si>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</si>
  <si>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</si>
  <si>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</si>
  <si>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</si>
  <si>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</si>
  <si>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</si>
  <si>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</si>
  <si>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</si>
  <si>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</si>
  <si>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</si>
  <si>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</si>
  <si>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</si>
  <si>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</si>
  <si>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</si>
  <si>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</si>
  <si>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</si>
  <si>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</si>
  <si>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</si>
  <si>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</si>
  <si>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</si>
  <si>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</si>
  <si>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</si>
  <si>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</si>
  <si>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</si>
  <si>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</si>
  <si>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</si>
  <si>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</si>
  <si>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</si>
  <si>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</si>
  <si>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</si>
  <si>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</si>
  <si>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</si>
  <si>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</si>
  <si>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</si>
  <si>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</si>
  <si>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</si>
  <si>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</si>
  <si>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</si>
  <si>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</si>
  <si>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</si>
  <si>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</si>
  <si>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</si>
  <si>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</si>
  <si>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</si>
  <si>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Sceco team changing meter box, Team can't connect PG</t>
  </si>
  <si>
    <t>PCM-20251202-00000349</t>
  </si>
  <si>
    <t>Team at site</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</si>
  <si>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</si>
  <si>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</si>
  <si>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</si>
  <si>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</si>
  <si>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PCM-20251202-00000362</t>
  </si>
  <si>
    <t>jed0383</t>
  </si>
  <si>
    <t>10 min</t>
  </si>
  <si>
    <t>PCM-20251202-00000436</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</si>
  <si>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</si>
  <si>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</si>
  <si>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</si>
  <si>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</si>
  <si>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</si>
  <si>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</si>
  <si>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</si>
  <si>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</si>
  <si>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</si>
  <si>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PCM-20251202-00000430</t>
  </si>
  <si>
    <t>Em team on the way 10 mins</t>
  </si>
  <si>
    <t>PCM-20251202-00000474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</si>
</sst>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5" dataDxfId="154" headerRowBorderDxfId="152" tableBorderDxfId="153" totalsRowBorderDxfId="151">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330.42920798611158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45993.377633912038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45993.377633912038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45993.377633912038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45993.377633912038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45993.377633912038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45993.377633912038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45993.377633912038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45993.377633912038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45993.377633912038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45993.377633912038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45993.377633912038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45993.377633912038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45993.377633912038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45993.377633912038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45993.377633912038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45993.377633912038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45993.377633912038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45993.377633912038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45993.377633912038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45993.377633912038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45993.377633912038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45993.377633912038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45993.377633912038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45993.377633912038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45993.377633912038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45993.377633912038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45993.377633912038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45993.377633912038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45993.377633912038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45993.377633912038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45993.377633912038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45993.377633912038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45993.377633912038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45993.377633912038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45993.377633912038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45993.377633912038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45993.377633912038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45993.377633912038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45993.377633912038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45993.377633912038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45993.377633912038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45993.377633912038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45993.377633912038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45993.377633912038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45993.377633912038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45993.377633912038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45993.377633912038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45993.377633912038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45993.377633912038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45993.377633912038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45993.377633912038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45993.377633912038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45993.377633912038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45993.377633912038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45993.377633912038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45993.377633912038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45993.377633912038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45993.377633912038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45993.377633912038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45993.377633912038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45993.377633912038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45993.377633912038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45993.377633912038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45993.377633912038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45993.377633912038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45993.377633912038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45993.377633912038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45993.377633912038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45993.377633912038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45993.377633912038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45993.377633912038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45993.377633912038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45993.377633912038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45993.377633912038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45993.377633912038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45993.377633912038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45993.377633912038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45993.377633912038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45993.377633912038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45993.377633912038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45993.377633912038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45993.377633912038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45993.377633912038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45993.377633912038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45993.377633912038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45993.377633912038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45993.377633912038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45993.377633912038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45993.377633912038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45993.377633912038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45993.377633912038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45993.377633912038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45993.377633912038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45993.377633912038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45993.377633912038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45993.377633912038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45993.377633912038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45993.377633912038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45993.377633912038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45993.377633912038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45993.377633912038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45993.377633912038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45993.377633912038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45993.377633912038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45993.377633912038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45993.377633912038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45993.377633912038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45993.377633912038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45993.377633912038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45993.377633912038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45993.377633912038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45993.377633912038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45993.377633912038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45993.377633912038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45993.377633912038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45993.377633912038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45993.377633912038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45993.377633912038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45993.377633912038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45993.377633912038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45993.377633912038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45993.377633912038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45993.377633912038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45993.377633912038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45993.377633912038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45993.377633912038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45993.377633912038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45993.377633912038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45993.377633912038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45993.377633912038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45993.377633912038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45993.377633912038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45993.377633912038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45993.377633912038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45993.377633912038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45993.377633912038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45993.377633912038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45993.377633912038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45993.377633912038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45993.377633912038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45993.377633912038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45993.377633912038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45993.377633912038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45993.377633912038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45993.377633912038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45993.377633912038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45993.377633912038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45993.377633912038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45993.377633912038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45993.377633912038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45993.377633912038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45993.377633912038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45993.377633912038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45993.377633912038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45993.377633912038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45993.377633912038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45993.377633912038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45993.377633912038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45993.377633912038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45993.377633912038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45993.377633912038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45993.377633912038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45993.377633912038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45993.377633912038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45993.377633912038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45993.377633912038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45993.377633912038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45993.377633912038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45993.377633912038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45993.377633912038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45993.377633912038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45993.377633912038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45993.377633912038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45993.377633912038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45993.377633912038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45993.377633912038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45993.377633912038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45993.377633912038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45993.377633912038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45993.377633912038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45993.377633912038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45993.377633912038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45993.377633912038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45993.377633912038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45993.377633912038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45993.377633912038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45993.377633912038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45993.377633912038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45993.377633912038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45993.377633912038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45993.377633912038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45993.377633912038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45993.377633912038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45993.377633912038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45993.377633912038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45993.377633912038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45993.377633912038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45993.377633912038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45993.377633912038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45993.377633912038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45993.377633912038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45993.377633912038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45993.377633912038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45993.377633912038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45993.377633912038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45993.377633912038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45993.377633912038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45993.377633912038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45993.377633912038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45993.377633912038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168.37779594907624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8.9902149305562489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7.3964930554211605E-2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6.2518171296687797E-2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45993.377633912038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45993.377633912038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45993.377633912038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45993.377633912038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45993.377633912038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45993.377633912038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45993.377633912038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45993.377633912038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45993.377633912038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45993.377633912038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45993.377633912038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45993.377633912038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45993.377633912038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45993.377633912038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45993.377633912038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45993.377633912038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45993.377633912038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45993.377633912038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45993.377633912038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45993.377633912038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45993.377633912038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45993.377633912038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45993.377633912038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45993.377633912038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45993.377633912038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45993.377633912038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45993.377633912038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45993.377633912038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45993.377633912038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45993.377633912038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45993.377633912038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45993.377633912038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45993.377633912038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45993.377633912038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45993.377633912038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45993.377633912038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45993.377633912038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45993.377633912038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45993.377633912038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45993.377633912038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45993.377633912038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45993.377633912038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45993.377633912038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45993.377633912038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45993.377633912038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45993.377633912038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45993.377633912038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45993.377633912038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45993.377633912038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45993.377633912038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45993.377633912038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45993.377633912038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45993.377633912038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45993.377633912038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45993.377633912038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45993.377633912038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45993.377633912038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45993.377633912038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45993.377633912038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45993.377633912038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45993.377633912038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45993.377633912038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45993.377633912038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45993.377633912038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45993.377633912038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45993.377633912038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45993.377633912038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45993.377633912038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45993.377633912038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45993.377633912038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45993.377633912038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45993.377633912038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45993.377633912038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45993.377633912038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45993.377633912038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45993.377633912038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45993.377633912038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45993.377633912038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45993.377633912038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45993.377633912038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45993.377633912038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45993.377633912038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45993.377633912038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45993.377633912038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45993.377633912038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45993.377633912038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45993.377633912038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45993.377633912038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45993.377633912038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45993.377633912038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45993.377633912038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45993.377633912038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45993.377633912038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45993.377633912038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45993.377633912038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45993.377633912038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45993.377633912038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45993.377633912038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45993.377633912038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45993.377633912038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45993.377633912038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45993.377633912038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45993.377633912038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45993.377633912038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45993.377633912038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45993.377633912038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45993.377633912038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45993.377633912038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45993.377633912038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45993.377633912038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45993.377633912038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45993.377633912038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45993.377633912038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45993.377633912038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45993.377633912038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45993.377633912038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45993.377633912038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45993.377633912038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45993.377633912038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45993.377633912038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45993.377633912038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45993.377633912038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45993.377633912038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45993.377633912038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45993.377633912038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45993.377633912038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45993.377633912038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45993.377633912038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45993.377633912038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45993.377633912038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45993.377633912038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45993.377633912038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45993.377633912038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45993.377633912038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45993.377633912038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45993.377633912038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45993.377633912038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45993.377633912038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45993.377633912038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45993.377633912038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45993.377633912038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45993.377633912038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45993.377633912038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45993.377633912038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45993.377633912038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45993.377633912038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45993.377633912038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45993.377633912038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45993.377633912038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45993.377633912038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45993.377633912038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45993.377633912038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45993.377633912038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45993.377633912038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45993.377633912038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45993.377633912038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45993.377633912038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45993.377633912038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45993.377633912038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45993.377633912038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45993.377633912038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45993.377633912038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45993.377633912038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45993.377633912038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45993.377633912038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45993.377633912038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45993.377633912038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45993.377633912038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45993.377633912038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45993.377633912038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45993.377633912038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45993.377633912038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45993.377633912038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45993.377633912038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45993.377633912038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45993.377633912038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45993.377633912038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45993.377633912038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45993.377633912038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45993.377633912038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45993.377633912038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45993.377633912038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45993.377633912038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45993.377633912038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45993.377633912038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45993.377633912038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45993.377633912038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45993.377633912038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45993.377633912038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45993.377633912038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45993.377633912038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45993.377633912038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45993.377633912038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45993.377633912038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45993.377633912038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45993.377633912038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45993.377633912038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45993.377633912038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45993.377633912038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45993.377633912038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45993.377633912038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45993.377633912038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45993.377633912038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45993.377633912038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45993.377633912038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45993.377633912038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45993.377633912038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45993.377633912038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45993.377633912038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45993.377633912038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45993.377633912038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45993.377633912038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45993.377633912038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45993.377633912038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45993.377633912038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45993.377633912038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45993.377633912038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45993.377633912038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45993.377633912038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45993.377633912038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45993.377633912038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45993.377633912038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45993.377633912038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45993.377633912038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45993.377633912038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45993.377633912038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45993.377633912038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45993.377633912038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45993.377633912038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45993.377633912038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45993.377633912038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45993.377633912038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45993.377633912038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45993.377633912038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45993.377633912038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45993.377633912038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45993.377633912038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45993.377633912038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45993.377633912038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45993.377633912038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45993.377633912038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45993.377633912038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45993.377633912038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45993.377633912038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45993.377633912038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45993.377633912038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45993.377633912038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45993.377633912038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45993.377633912038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45993.377633912038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45993.377633912038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45993.377633912038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45993.377633912038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45993.377633912038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45993.377633912038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45993.377633912038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45993.377633912038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45993.377633912038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45993.377633912038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45993.377633912038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45993.377633912038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45993.377633912038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45993.377633912038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45993.377633912038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45993.377633912038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45993.377633912038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45993.377633912038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45993.377633912038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45993.377633912038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45993.377633912038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45993.377633912038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45993.377633912038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45993.377633912038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45993.377633912038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45993.377633912038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45993.377633912038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45993.377633912038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45993.377633912038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45993.377633912038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45993.377633912038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45993.377633912038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45993.377633912038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45993.377633912038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45993.377633912038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45993.377633912038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45993.377633912038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45993.377633912038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45993.377633912038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45993.377633912038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45993.377633912038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45993.377633912038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45993.377633912038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45993.377633912038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45993.377633912038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45993.377633912038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45993.377633912038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45993.377633912038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45993.377633912038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45993.377633912038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45993.377633912038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45993.377633912038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45993.377633912038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45993.377633912038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45993.377633912038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45993.377633912038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45993.377633912038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45993.377633912038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45993.377633912038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45993.377633912038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45993.377633912038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45993.377633912038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45993.377633912038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45993.377633912038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45993.377633912038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45993.377633912038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45993.377633912038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45993.377633912038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45993.377633912038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45993.377633912038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45993.377633912038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45993.377633912038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45993.377633912038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45993.377633912038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45993.377633912038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45993.377633912038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45993.377633912038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45993.377633912038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45993.377633912038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45993.377633912038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45993.377633912038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45993.377633912038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45993.377633912038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45993.377633912038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45993.377633912038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45993.377633912038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45993.377633912038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45993.377633912038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45993.377633912038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45993.377633912038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45993.377633912038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45993.377633912038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45993.377633912038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45993.377633912038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45993.377633912038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45993.377633912038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45993.377633912038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45993.377633912038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45993.377633912038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45993.377633912038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45993.377633912038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45993.377633912038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45993.377633912038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45993.377633912038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45993.377633912038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45993.377633912038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45993.377633912038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45993.377633912038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45993.377633912038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45993.377633912038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45993.377633912038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45993.377633912038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45993.377633912038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45993.377633912038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45993.377633912038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45993.377633912038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45993.377633912038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45993.377633912038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45993.377633912038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45993.377633912038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45993.377633912038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45993.377633912038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45993.377633912038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45993.377633912038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45993.377633912038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45993.377633912038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45993.377633912038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45993.377633912038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45993.377633912038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45993.377633912038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45993.377633912038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45993.377633912038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45993.377633912038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45993.377633912038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45993.377633912038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45993.377633912038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45993.377633912038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45993.377633912038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45993.377633912038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45993.377633912038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45993.377633912038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45993.377633912038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45993.377633912038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45993.377633912038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45993.377633912038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45993.377633912038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45993.377633912038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45993.377633912038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45993.377633912038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45993.377633912038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45993.377633912038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45993.377633912038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45993.377633912038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45993.377633912038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45993.377633912038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45993.377633912038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45993.377633912038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45993.377633912038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45993.377633912038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45993.377633912038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45993.377633912038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45993.377633912038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45993.377633912038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45993.377633912038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45993.377633912038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45993.377633912038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45993.377633912038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45993.377633912038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45993.377633912038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45993.377633912038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45993.377633912038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45993.377633912038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45993.377633912038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45993.377633912038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45993.377633912038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45993.377633912038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45993.377633912038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45993.377633912038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45993.377633912038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45993.377633912038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45993.377633912038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45993.377633912038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45993.377633912038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45993.377633912038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45993.377633912038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45993.377633912038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45993.377633912038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45993.377633912038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45993.377633912038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45993.377633912038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45993.377633912038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45993.377633912038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45993.377633912038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45993.377633912038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45993.377633912038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45993.377633912038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45993.377633912038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45993.377633912038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45993.377633912038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45993.377633912038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45993.377633912038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45993.377633912038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45993.377633912038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45993.377633912038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45993.377633912038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45993.377633912038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45993.377633912038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45993.377633912038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45993.377633912038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45993.377633912038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45993.377633912038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45993.377633912038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45993.377633912038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45993.377633912038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45993.377633912038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45993.377633912038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45993.377633912038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45993.377633912038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45993.377633912038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45993.377633912038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45993.377633912038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45993.377633912038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45993.377633912038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45993.377633912038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45993.377633912038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45993.377633912038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45993.377633912038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45993.377633912038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45993.377633912038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45993.377633912038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45993.377633912038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45993.377633912038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45993.377633912038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45993.377633912038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45993.377633912038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45993.377633912038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45993.377633912038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45993.377633912038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45993.377633912038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45993.377633912038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45993.377633912038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45993.377633912038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45993.377633912038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45993.377633912038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45993.377633912038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45993.377633912038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45993.377633912038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45993.377633912038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45993.377633912038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45993.377633912038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45993.377633912038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45993.377633912038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45993.377633912038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45993.377633912038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45993.377633912038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45993.377633912038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45993.377633912038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45993.377633912038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45993.377633912038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45993.377633912038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45993.377633912038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45993.377633912038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45993.377633912038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45993.377633912038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45993.377633912038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45993.377633912038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45993.377633912038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45993.377633912038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45993.377633912038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45993.377633912038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45993.377633912038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45993.377633912038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45993.377633912038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45993.377633912038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45993.377633912038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45993.377633912038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45993.377633912038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45993.377633912038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45993.377633912038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45993.377633912038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45993.377633912038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45993.377633912038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45993.377633912038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45993.377633912038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45993.377633912038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45993.377633912038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45993.377633912038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45993.377633912038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45993.377633912038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45993.377633912038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45993.377633912038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45993.377633912038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45993.377633912038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45993.377633912038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45993.377633912038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45993.377633912038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45993.377633912038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45993.377633912038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45993.377633912038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45993.377633912038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45993.377633912038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45993.377633912038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45993.377633912038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45993.377633912038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45993.377633912038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45993.377633912038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45993.377633912038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45993.377633912038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45993.377633912038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45993.377633912038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45993.377633912038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45993.377633912038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45993.377633912038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45993.377633912038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45993.377633912038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45993.377633912038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45993.377633912038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45993.377633912038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45993.377633912038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45993.377633912038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45993.377633912038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45993.377633912038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45993.377633912038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45993.377633912038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45993.377633912038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45993.377633912038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45993.377633912038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45993.377633912038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45993.377633912038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45993.377633912038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45993.377633912038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45993.377633912038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45993.377633912038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45993.377633912038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45993.377633912038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45993.377633912038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45993.377633912038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45993.377633912038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45993.377633912038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45993.377633912038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45993.377633912038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45993.377633912038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45993.377633912038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45993.377633912038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45993.377633912038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45993.377633912038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45993.377633912038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45993.377633912038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45993.377633912038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45993.377633912038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45993.377633912038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45993.377633912038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45993.377633912038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45993.377633912038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45993.377633912038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45993.377633912038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45993.377633912038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45993.377633912038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45993.377633912038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45993.377633912038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45993.377633912038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45993.377633912038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45993.377633912038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45993.377633912038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45993.377633912038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45993.377633912038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45993.377633912038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45993.377633912038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45993.377633912038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45993.377633912038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45993.377633912038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45993.377633912038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45993.377633912038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45993.377633912038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45993.377633912038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45993.377633912038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45993.377633912038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45993.377633912038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45993.377633912038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45993.377633912038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45993.377633912038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45993.377633912038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45993.377633912038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45993.377633912038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45993.377633912038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45993.377633912038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45993.377633912038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45993.377633912038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45993.377633912038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45993.377633912038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45993.377633912038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45993.377633912038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45993.377633912038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45993.377633912038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45993.377633912038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45993.377633912038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45993.377633912038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45993.377633912038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45993.377633912038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45993.377633912038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45993.377633912038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45993.377633912038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45993.377633912038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45993.377633912038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45993.377633912038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45993.377633912038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45993.377633912038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45993.377633912038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45993.377633912038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45993.377633912038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45993.377633912038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45993.377633912038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45993.377633912038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45993.377633912038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45993.377633912038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45993.377633912038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45993.377633912038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45993.377633912038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45993.377633912038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45993.377633912038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45993.377633912038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45993.377633912038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45993.377633912038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45993.377633912038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45993.377633912038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45993.377633912038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45993.377633912038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45993.377633912038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45993.377633912038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45993.377633912038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45993.377633912038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45993.377633912038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45993.377633912038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45993.377633912038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45993.377633912038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45993.377633912038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45993.377633912038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45993.377633912038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45993.377633912038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45993.377633912038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45993.377633912038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45993.377633912038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45993.377633912038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45993.377633912038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45993.377633912038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45993.377633912038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45993.377633912038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45993.377633912038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45993.377633912038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45993.377633912038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45993.377633912038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45993.377633912038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45993.377633912038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45993.377633912038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45993.377633912038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45993.377633912038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45993.377633912038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45993.377633912038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45993.377633912038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45993.377633912038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45993.377633912038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45993.377633912038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45993.377633912038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45993.377633912038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45993.377633912038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45993.377633912038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45993.377633912038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45993.377633912038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45993.377633912038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45993.377633912038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45993.377633912038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45993.377633912038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45993.377633912038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45993.377633912038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45993.377633912038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45993.377633912038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45993.377633912038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45993.377633912038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45993.377633912038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45993.377633912038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45993.377633912038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45993.377633912038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45993.377633912038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45993.377633912038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45993.377633912038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45993.377633912038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45993.377633912038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45993.377633912038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45993.377633912038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45993.377633912038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45993.377633912038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45993.377633912038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45993.377633912038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45993.377633912038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45993.377633912038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45993.377633912038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45993.377633912038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45993.377633912038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45993.377633912038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45993.377633912038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45993.377633912038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45993.377633912038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45993.377633912038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45993.377633912038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45993.377633912038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45993.377633912038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45993.377633912038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45993.377633912038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45993.377633912038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45993.377633912038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45993.377633912038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45993.377633912038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45993.377633912038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45993.377633912038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45993.377633912038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45993.377633912038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45993.377633912038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45993.377633912038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45993.377633912038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45993.377633912038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45993.377633912038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45993.377633912038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45993.377633912038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45993.377633912038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45993.377633912038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45993.377633912038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45993.377633912038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45993.377633912038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45993.377633912038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45993.377633912038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45993.377633912038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45993.377633912038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45993.377633912038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45993.377633912038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45993.377633912038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45993.377633912038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45993.377633912038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45993.377633912038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45993.377633912038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45993.377633912038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45993.377633912038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45993.377633912038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45993.377633912038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45993.377633912038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45993.377633912038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45993.377633912038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45993.377633912038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45993.377633912038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45993.377633912038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45993.377633912038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45993.377633912038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45993.377633912038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45993.377633912038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45993.377633912038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45993.377633912038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45993.377633912038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45993.377633912038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45993.377633912038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45993.377633912038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45993.377633912038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45993.377633912038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45993.377633912038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45993.377633912038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45993.377633912038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45993.377633912038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45993.377633912038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45993.377633912038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45993.377633912038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45993.377633912038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45993.377633912038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45993.377633912038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45993.377633912038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45993.377633912038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45993.377633912038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45993.377633912038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45993.377633912038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45993.377633912038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45993.377633912038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45993.377633912038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45993.377633912038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45993.377633912038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45993.377633912038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45993.377633912038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45993.377633912038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45993.377633912038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45993.377633912038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45993.377633912038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45993.377633912038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45993.377633912038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45993.377633912038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45993.377633912038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45993.377633912038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45993.377633912038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45993.377633912038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45993.377633912038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45993.377633912038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45993.377633912038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45993.377633912038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45993.377633912038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45993.377633912038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45993.377633912038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45993.377633912038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45993.377633912038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45993.377633912038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45993.377633912038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45993.377633912038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45993.377633912038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45993.377633912038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45993.377633912038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45993.377633912038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45993.377633912038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45993.377633912038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45993.377633912038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45993.377633912038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45993.377633912038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45993.377633912038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45993.377633912038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45993.377633912038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45993.377633912038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45993.377633912038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45993.377633912038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45993.377633912038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45993.377633912038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45993.377633912038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45993.377633912038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45993.377633912038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45993.377633912038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45993.377633912038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45993.377633912038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45993.377633912038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45993.377633912038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45993.377633912038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45993.377633912038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45993.377633912038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45993.377633912038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45993.377633912038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45993.377633912038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45993.377633912038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45993.377633912038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45993.377633912038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45993.377633912038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45993.377633912038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45993.377633912038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45993.377633912038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45993.377633912038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45993.377633912038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45993.377633912038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45993.377633912038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45993.377633912038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45993.377633912038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45993.377633912038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45993.377633912038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45993.377633912038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45993.377633912038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45993.377633912038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45993.377633912038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45993.377633912038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45993.377633912038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45993.377633912038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45993.377633912038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45993.377633912038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45993.377633912038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45993.377633912038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45993.377633912038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45993.377633912038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45993.377633912038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45993.377633912038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45993.377633912038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45993.377633912038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45993.377633912038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45993.377633912038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45993.377633912038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45993.377633912038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45993.377633912038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45993.377633912038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45993.377633912038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45993.377633912038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45993.377633912038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45993.377633912038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45993.377633912038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45993.377633912038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45993.377633912038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45993.377633912038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45993.377633912038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45993.377633912038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45993.377633912038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45993.377633912038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45993.377633912038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45993.377633912038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45993.377633912038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45993.377633912038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45993.377633912038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45993.377633912038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45993.377633912038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45993.377633912038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45993.377633912038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45993.377633912038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45993.377633912038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45993.377633912038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45993.377633912038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45993.377633912038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45993.377633912038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45993.377633912038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45993.377633912038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45993.377633912038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45993.377633912038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45993.377633912038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45993.377633912038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45993.377633912038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45993.377633912038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45993.377633912038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45993.377633912038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45993.377633912038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45993.377633912038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45993.377633912038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45993.377633912038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45993.377633912038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45993.377633912038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45993.377633912038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45993.377633912038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45993.377633912038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45993.377633912038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45993.377633912038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45993.377633912038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45993.377633912038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45993.377633912038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45993.377633912038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45993.377633912038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45993.377633912038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45993.377633912038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45993.377633912038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45993.377633912038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45993.377633912038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45993.377633912038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45993.377633912038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45993.377633912038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45993.377633912038</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289.89691631944152</v>
      </c>
      <c r="H2" s="92">
        <v>45703.474768518521</v>
      </c>
      <c r="I2" s="92" t="str">
        <f>IFERROR(VLOOKUP(D2,DB!A:F,6,0),"")</f>
        <v>SCECO</v>
      </c>
      <c r="J2" s="92" t="str">
        <f>IFERROR(VLOOKUP(D2,DB!A:G,7,0),"")</f>
        <v>Dead</v>
      </c>
      <c r="K2" s="94" t="s">
        <v>39197</v>
      </c>
      <c r="L2" s="88" t="str">
        <f>IFERROR(VLOOKUP(D2,DB!A:I,9,0),"")</f>
        <v>Latis</v>
      </c>
    </row>
    <row r="3" spans="1:16" ht="28.5" customHeight="1">
      <c r="A3" s="110" t="s">
        <v>39198</v>
      </c>
      <c r="B3" s="88" t="str">
        <f>IFERROR(VLOOKUP(D3,DB!A:K,11,0),"")</f>
        <v>R4</v>
      </c>
      <c r="C3" s="90">
        <v>2</v>
      </c>
      <c r="D3" s="88" t="s">
        <v>35271</v>
      </c>
      <c r="E3" s="91" t="s">
        <v>39106</v>
      </c>
      <c r="F3" s="92">
        <v>45992.715254629627</v>
      </c>
      <c r="G3" s="93">
        <f t="shared" ref="G3" ca="1" si="0">IFERROR(NOW()-F3,"")</f>
        <v>0.66237928241025656</v>
      </c>
      <c r="H3" s="92">
        <v>45992.705231481479</v>
      </c>
      <c r="I3" s="110" t="str">
        <f>IFERROR(VLOOKUP(D3,DB!A:F,6,0),"")</f>
        <v>Generator-SG</v>
      </c>
      <c r="J3" s="110" t="str">
        <f>IFERROR(VLOOKUP(D3,DB!A:G,7,0),"")</f>
        <v>Dead</v>
      </c>
      <c r="K3" s="94" t="s">
        <v>39199</v>
      </c>
      <c r="L3" s="88" t="str">
        <f>IFERROR(VLOOKUP(D3,DB!A:I,9,0),"")</f>
        <v>Latis</v>
      </c>
    </row>
    <row r="4" spans="1:16" ht="15" customHeight="1">
      <c r="A4" s="90" t="s">
        <v>39200</v>
      </c>
      <c r="B4" s="88" t="str">
        <f>IFERROR(VLOOKUP(D4,DB!A:K,11,0),"")</f>
        <v>R4</v>
      </c>
      <c r="C4" s="90">
        <v>1</v>
      </c>
      <c r="D4" s="88" t="s">
        <v>39201</v>
      </c>
      <c r="E4" s="91" t="s">
        <v>39106</v>
      </c>
      <c r="F4" s="92">
        <v>45993.322916666664</v>
      </c>
      <c r="G4" s="93">
        <f ca="1">IFERROR(NOW()-F4,"")</f>
        <v>5.4717245373467449E-2</v>
      </c>
      <c r="H4" s="92">
        <v>45993.299074074072</v>
      </c>
      <c r="I4" s="110" t="str">
        <f>IFERROR(VLOOKUP(D4,DB!A:F,6,0),"")</f>
        <v>SCECO</v>
      </c>
      <c r="J4" s="110" t="str">
        <f>IFERROR(VLOOKUP(D4,DB!A:G,7,0),"")</f>
        <v>Vandalized+Dead</v>
      </c>
      <c r="K4" s="94" t="s">
        <v>39202</v>
      </c>
      <c r="L4" s="88" t="str">
        <f>IFERROR(VLOOKUP(D4,DB!A:I,9,0),"")</f>
        <v>Latis</v>
      </c>
    </row>
    <row r="5" spans="1:16" ht="15" customHeight="1">
      <c r="A5" s="110" t="s">
        <v>39203</v>
      </c>
      <c r="B5" s="88" t="str">
        <f>IFERROR(VLOOKUP(D5,DB!A:K,11,0),"")</f>
        <v>R4</v>
      </c>
      <c r="C5" s="90">
        <v>1</v>
      </c>
      <c r="D5" s="88" t="s">
        <v>35547</v>
      </c>
      <c r="E5" s="91" t="s">
        <v>39106</v>
      </c>
      <c r="F5" s="92">
        <v>45993.355555555558</v>
      </c>
      <c r="G5" s="93">
        <f t="shared" ref="G4:G67" ca="1" si="1">IFERROR(NOW()-F5,"")</f>
        <v>2.2078356480051298E-2</v>
      </c>
      <c r="H5" s="92">
        <v>45993.355011574073</v>
      </c>
      <c r="I5" s="110" t="str">
        <f>IFERROR(VLOOKUP(D5,DB!A:F,6,0),"")</f>
        <v>SCECO</v>
      </c>
      <c r="J5" s="110" t="str">
        <f>IFERROR(VLOOKUP(D5,DB!A:G,7,0),"")</f>
        <v>Dead</v>
      </c>
      <c r="K5" s="94" t="s">
        <v>39204</v>
      </c>
      <c r="L5" s="88" t="str">
        <f>IFERROR(VLOOKUP(D5,DB!A:I,9,0),"")</f>
        <v>Latis</v>
      </c>
    </row>
    <row r="6" spans="1:16" ht="15" customHeight="1">
      <c r="A6" s="110"/>
      <c r="B6" s="88" t="str">
        <f>IFERROR(VLOOKUP(D6,DB!A:K,11,0),"")</f>
        <v/>
      </c>
      <c r="C6" s="90"/>
      <c r="D6" s="88"/>
      <c r="E6" s="91"/>
      <c r="F6" s="92"/>
      <c r="G6" s="93">
        <f t="shared" ca="1" si="1"/>
        <v>45993.377633912038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45993.377633912038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45993.377633912038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45993.377633912038</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45993.377633912038</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45993.377633912038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45993.377633912038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45993.377633912038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45993.377633912038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45993.377633912038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45993.377633912038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45993.377633912038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45993.377633912038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45993.377633912038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45993.377633912038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45993.377633912038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45993.377633912038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45993.377633912038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45993.377633912038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45993.377633912038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45993.377633912038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45993.377633912038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45993.377633912038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45993.377633912038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45993.377633912038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45993.377633912038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45993.377633912038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45993.377633912038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45993.377633912038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45993.377633912038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45993.377633912038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45993.377633912038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45993.377633912038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45993.377633912038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45993.377633912038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45993.377633912038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45993.377633912038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45993.377633912038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45993.377633912038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45993.377633912038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45993.377633912038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45993.377633912038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45993.377633912038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45993.377633912038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45993.377633912038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45993.377633912038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45993.377633912038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45993.377633912038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45993.377633912038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45993.377633912038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45993.377633912038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45993.377633912038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45993.377633912038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45993.377633912038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45993.377633912038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45993.377633912038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45993.377633912038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45993.377633912038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45993.377633912038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45993.377633912038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45993.377633912038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45993.377633912038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45993.377633912038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45993.377633912038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45993.377633912038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45993.377633912038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45993.377633912038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45993.377633912038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45993.377633912038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45993.377633912038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45993.377633912038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45993.377633912038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45993.377633912038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45993.377633912038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45993.377633912038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45993.377633912038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45993.377633912038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45993.377633912038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45993.377633912038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45993.377633912038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45993.377633912038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45993.377633912038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45993.377633912038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45993.377633912038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45993.377633912038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45993.377633912038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45993.377633912038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45993.377633912038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45993.377633912038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45993.377633912038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45993.377633912038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45993.377633912038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45993.377633912038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45993.377633912038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45993.377633912038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45993.377633912038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45993.377633912038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45993.377633912038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45993.377633912038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45993.377633912038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45993.377633912038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45993.377633912038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45993.377633912038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45993.377633912038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45993.377633912038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45993.377633912038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45993.377633912038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45993.377633912038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45993.377633912038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45993.377633912038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45993.377633912038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45993.377633912038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45993.377633912038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45993.377633912038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45993.377633912038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45993.377633912038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45993.377633912038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45993.377633912038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45993.377633912038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45993.377633912038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45993.377633912038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45993.377633912038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45993.377633912038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45993.377633912038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45993.377633912038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45993.377633912038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45993.377633912038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45993.377633912038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45993.377633912038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45993.377633912038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45993.377633912038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45993.377633912038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45993.377633912038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45993.377633912038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45993.377633912038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45993.377633912038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45993.377633912038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45993.377633912038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45993.377633912038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45993.377633912038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45993.377633912038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45993.377633912038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45993.377633912038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45993.377633912038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45993.377633912038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45993.377633912038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45993.377633912038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45993.377633912038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45993.377633912038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45993.377633912038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45993.377633912038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45993.377633912038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45993.377633912038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45993.377633912038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45993.377633912038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45993.377633912038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45993.377633912038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45993.377633912038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45993.377633912038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45993.377633912038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45993.377633912038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45993.377633912038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45993.377633912038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45993.377633912038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45993.377633912038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45993.377633912038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45993.377633912038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45993.377633912038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45993.377633912038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45993.377633912038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45993.377633912038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45993.377633912038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45993.377633912038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45993.377633912038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45993.377633912038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45993.377633912038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45993.377633912038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45993.377633912038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45993.377633912038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45993.377633912038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45993.377633912038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45993.377633912038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45993.377633912038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45993.377633912038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45993.377633912038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45993.377633912038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45993.377633912038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45993.377633912038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45993.377633912038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45993.377633912038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45993.377633912038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45993.377633912038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45993.377633912038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45993.377633912038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45993.377633912038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45993.377633912038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45993.377633912038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45993.377633912038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45993.377633912038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45993.377633912038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45993.377633912038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45993.377633912038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45993.377633912038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45993.377633912038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45993.377633912038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45993.377633912038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45993.377633912038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45993.377633912038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45993.377633912038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45993.377633912038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45993.377633912038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45993.377633912038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45993.377633912038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45993.377633912038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45993.377633912038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45993.377633912038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45993.377633912038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45993.377633912038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45993.377633912038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45993.377633912038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45993.377633912038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45993.377633912038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45993.377633912038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45993.377633912038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45993.377633912038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45993.377633912038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45993.377633912038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45993.377633912038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45993.377633912038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45993.377633912038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45993.377633912038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45993.377633912038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45993.377633912038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45993.377633912038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45993.377633912038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45993.377633912038</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101.5455737268494</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67.188756597221072</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44.716522800925304</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12.00433530092414</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2</v>
      </c>
      <c r="D6" s="37" t="s">
        <v>38542</v>
      </c>
      <c r="E6" s="37" t="s">
        <v>39106</v>
      </c>
      <c r="F6" s="38">
        <v>45993.353807870371</v>
      </c>
      <c r="G6" s="105">
        <f ca="1">IFERROR(NOW()-F6,"")</f>
        <v>2.3826041666325182E-2</v>
      </c>
      <c r="H6" s="38">
        <v>45993.346863425926</v>
      </c>
      <c r="I6" s="37" t="str">
        <f>IFERROR(VLOOKUP(D6,DB!A:F,6,0),"")</f>
        <v>SCECO</v>
      </c>
      <c r="J6" s="37" t="str">
        <f>IFERROR(VLOOKUP(D6,DB!A:G,7,0),"")</f>
        <v>Haj Removal</v>
      </c>
      <c r="K6" s="37" t="s">
        <v>39214</v>
      </c>
      <c r="L6" s="37" t="str">
        <f>IFERROR(VLOOKUP(D6,DB!A:I,9,0),"")</f>
        <v>Latis</v>
      </c>
    </row>
    <row r="7" spans="1:13">
      <c r="A7" s="37"/>
      <c r="B7" s="37" t="str">
        <f>IFERROR(VLOOKUP(D7,DB!A:K,11,0),"")</f>
        <v/>
      </c>
      <c r="C7" s="37"/>
      <c r="D7" s="154"/>
      <c r="E7" s="37"/>
      <c r="F7" s="38"/>
      <c r="G7" s="105">
        <f ca="1">IFERROR(NOW()-F7,"")</f>
        <v>45993.377633912038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45993.377633912038</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45993.377633912038</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45993.377633912038</v>
      </c>
      <c r="H10" s="38"/>
      <c r="I10" s="37" t="str">
        <f>IFERROR(VLOOKUP(D10,DB!A:F,6,0),"")</f>
        <v/>
      </c>
      <c r="J10" s="37" t="str">
        <f>IFERROR(VLOOKUP(D10,DB!A:G,7,0),"")</f>
        <v/>
      </c>
      <c r="K10" s="37"/>
      <c r="L10" s="37" t="str">
        <f>IFERROR(VLOOKUP(D10,DB!A:I,9,0),"")</f>
        <v/>
      </c>
    </row>
    <row r="11" spans="1:13">
      <c r="A11" s="37"/>
      <c r="B11" s="37" t="str">
        <f>IFERROR(VLOOKUP(D11,DB!A:K,11,0),"")</f>
        <v/>
      </c>
      <c r="C11" s="37"/>
      <c r="D11" s="154"/>
      <c r="E11" s="37"/>
      <c r="F11" s="38"/>
      <c r="G11" s="135">
        <f ca="1">IFERROR(NOW()-F11,"")</f>
        <v>45993.377633912038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45993.377633912038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45993.377633912038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45993.377633912038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45993.377633912038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45993.377633912038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45993.377633912038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45993.377633912038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45993.377633912038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45993.377633912038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45993.377633912038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45993.377633912038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45993.377633912038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45993.377633912038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45993.377633912038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45993.377633912038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45993.377633912038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45993.377633912038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45993.377633912038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45993.377633912038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45993.377633912038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45993.377633912038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45993.377633912038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45993.377633912038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45993.377633912038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45993.377633912038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45993.377633912038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45993.377633912038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45993.377633912038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45993.377633912038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45993.377633912038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45993.377633912038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45993.377633912038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45993.377633912038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45993.377633912038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45993.377633912038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45993.377633912038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45993.377633912038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45993.377633912038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45993.377633912038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45993.377633912038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45993.377633912038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45993.377633912038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45993.377633912038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45993.377633912038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45993.377633912038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45993.377633912038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45993.377633912038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45993.377633912038</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45993.377633912038</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2</v>
      </c>
      <c r="D2" s="119" t="s">
        <v>29513</v>
      </c>
      <c r="E2" s="142" t="s">
        <v>39106</v>
      </c>
      <c r="F2" s="121">
        <v>45993.374930555554</v>
      </c>
      <c r="G2" s="72">
        <f ca="1">IFERROR(NOW()-F2,"-")</f>
        <v>2.7033564838347957E-3</v>
      </c>
      <c r="H2" s="121">
        <v>45993.367754629631</v>
      </c>
      <c r="I2" s="119" t="str">
        <f>IFERROR(VLOOKUP(D2,DB!A:F,6,0),"")</f>
        <v>SCECO</v>
      </c>
      <c r="J2" s="119" t="str">
        <f>IFERROR(VLOOKUP(D2,DB!A:G,7,0),"")</f>
        <v>Dead</v>
      </c>
      <c r="K2" s="122"/>
      <c r="L2" s="137" t="str">
        <f>IFERROR(VLOOKUP(D2,DB!A:I,9,0),"")</f>
        <v>Latis</v>
      </c>
    </row>
    <row r="3" spans="1:16382" ht="31.5" customHeight="1">
      <c r="A3" s="118"/>
      <c r="B3" s="119" t="str">
        <f>IFERROR(VLOOKUP(D3,DB!A:K,11,0),"")</f>
        <v/>
      </c>
      <c r="C3" s="120"/>
      <c r="D3" s="119"/>
      <c r="E3" s="142"/>
      <c r="F3" s="121"/>
      <c r="G3" s="72">
        <f ca="1">IFERROR(NOW()-F3,"-")</f>
        <v>45993.377633912038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45993.377633912038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45993.377633912038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45993.377633912038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45993.377633912038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45993.377633912038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45993.377633912038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45993.377633912038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45993.377633912038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45993.377633912038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45993.377633912038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45993.377633912038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45993.377633912038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45993.377633912038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45993.377633912038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45993.377633912038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45993.377633912038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45993.377633912038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45993.377633912038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45993.377633912038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45993.377633912038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45993.377633912038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45993.377633912038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45993.377633912038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45993.377633912038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45993.377633912038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45993.377633912038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45993.377633912038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45993.377633912038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45993.377633912038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45993.377633912038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45993.377633912038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45993.377633912038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45993.377633912038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45993.377633912038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45993.377633912038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45993.377633912038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45993.377633912038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45993.377633912038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45993.377633912038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45993.377633912038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45993.377633912038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45993.377633912038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45993.377633912038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45993.377633912038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45993.377633912038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45993.377633912038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45993.377633912038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45993.377633912038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45993.377633912038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45993.377633912038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45993.377633912038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45993.377633912038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45993.377633912038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45993.377633912038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45993.377633912038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45993.377633912038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45993.377633912038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45993.377633912038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45993.377633912038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45993.377633912038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45993.377633912038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45993.377633912038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45993.377633912038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45993.377633912038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45993.377633912038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45993.377633912038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45993.377633912038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45993.377633912038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45993.377633912038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45993.377633912038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45993.377633912038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45993.377633912038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45993.377633912038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45993.377633912038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45993.377633912038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45993.377633912038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45993.377633912038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45993.377633912038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45993.377633912038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45993.377633912038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45993.377633912038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45993.377633912038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45993.377633912038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45993.377633912038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45993.377633912038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45993.377633912038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45993.377633912038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45993.377633912038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45993.377633912038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45993.377633912038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45993.377633912038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45993.377633912038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45993.377633912038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45993.377633912038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45993.377633912038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45993.377633912038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45993.377633912038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45993.377633912038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45993.377633912038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45993.377633912038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45993.377633912038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45993.377633912038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45993.377633912038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45993.377633912038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45993.377633912038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45993.377633912038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45993.377633912038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45993.377633912038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45993.377633912038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45993.377633912038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45993.377633912038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45993.377633912038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45993.377633912038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45993.377633912038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45993.377633912038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45993.377633912038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45993.377633912038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45993.377633912038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45993.377633912038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45993.377633912038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45993.377633912038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45993.377633912038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45993.377633912038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45993.377633912038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45993.377633912038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45993.377633912038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45993.377633912038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45993.377633912038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45993.377633912038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45993.377633912038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45993.377633912038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45993.377633912038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45993.377633912038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45993.377633912038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45993.377633912038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45993.377633912038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45993.377633912038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45993.377633912038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45993.377633912038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45993.377633912038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45993.377633912038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45993.377633912038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45993.377633912038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45993.377633912038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45993.377633912038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45993.377633912038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45993.377633912038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45993.377633912038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45993.377633912038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45993.377633912038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45993.377633912038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45993.377633912038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45993.377633912038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45993.377633912038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45993.377633912038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45993.377633912038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45993.377633912038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45993.377633912038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45993.377633912038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45993.377633912038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45993.377633912038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45993.377633912038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45993.377633912038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45993.377633912038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45993.377633912038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45993.377633912038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45993.377633912038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45993.377633912038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45993.377633912038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45993.377633912038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45993.377633912038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45993.377633912038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45993.377633912038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45993.377633912038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45993.377633912038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45993.377633912038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45993.377633912038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45993.377633912038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45993.377633912038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45993.377633912038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45993.377633912038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45993.377633912038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45993.377633912038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45993.377633912038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45993.377633912038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45993.377633912038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45993.377633912038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45993.377633912038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45993.377633912038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45993.377633912038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45993.377633912038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45993.377633912038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45993.377633912038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45993.377633912038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45993.377633912038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45993.377633912038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45993.377633912038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45993.377633912038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45993.377633912038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45993.377633912038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45993.377633912038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45993.377633912038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45993.377633912038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45993.377633912038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45993.377633912038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45993.377633912038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45993.377633912038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45993.377633912038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45993.377633912038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45993.377633912038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45993.377633912038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45993.377633912038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45993.377633912038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45993.377633912038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45993.377633912038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45993.377633912038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45993.377633912038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45993.377633912038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45993.377633912038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45993.377633912038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45993.377633912038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45993.377633912038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45993.377633912038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45993.377633912038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45993.377633912038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45993.377633912038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45993.377633912038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45993.377633912038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45993.377633912038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45993.377633912038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45993.377633912038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45993.377633912038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45993.377633912038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45993.377633912038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45993.377633912038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45993.377633912038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45993.377633912038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45993.377633912038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45993.377633912038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45993.377633912038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45993.377633912038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45993.377633912038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45993.377633912038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45993.377633912038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45993.377633912038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45993.377633912038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45993.377633912038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45993.377633912038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45993.377633912038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45993.377633912038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45993.377633912038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45993.377633912038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45993.377633912038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45993.377633912038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45993.377633912038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45993.377633912038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45993.377633912038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45993.377633912038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45993.377633912038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45993.377633912038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45993.377633912038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45993.377633912038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45993.377633912038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45993.377633912038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45993.377633912038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45993.377633912038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45993.377633912038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45993.377633912038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45993.377633912038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45993.377633912038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45993.377633912038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45993.377633912038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45993.377633912038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45993.377633912038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45993.377633912038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45993.377633912038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45993.377633912038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45993.377633912038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45993.377633912038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45993.377633912038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45993.377633912038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45993.377633912038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45993.377633912038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45993.377633912038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45993.377633912038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45993.377633912038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45993.377633912038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45993.377633912038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45993.377633912038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45993.377633912038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45993.377633912038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45993.377633912038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45993.377633912038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45993.377633912038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45993.377633912038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45993.377633912038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45993.377633912038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45993.377633912038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45993.377633912038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45993.377633912038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45993.377633912038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45993.377633912038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45993.377633912038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45993.377633912038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45993.377633912038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45993.377633912038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45993.377633912038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45993.377633912038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45993.377633912038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45993.377633912038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45993.377633912038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45993.377633912038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45993.377633912038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45993.377633912038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45993.377633912038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45993.377633912038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45993.377633912038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45993.377633912038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45993.377633912038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45993.377633912038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45993.377633912038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45993.377633912038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45993.377633912038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45993.377633912038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45993.377633912038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45993.377633912038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45993.377633912038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45993.377633912038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45993.377633912038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45993.377633912038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45993.377633912038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45993.377633912038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45993.377633912038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45993.377633912038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45993.377633912038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45993.377633912038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45993.377633912038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45993.377633912038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45993.377633912038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45993.377633912038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45993.377633912038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45993.377633912038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45993.377633912038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45993.377633912038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45993.377633912038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45993.377633912038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45993.377633912038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45993.377633912038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45993.377633912038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45993.377633912038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45993.377633912038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45993.377633912038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45993.377633912038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45993.377633912038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45993.377633912038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45993.377633912038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45993.377633912038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45993.377633912038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45993.377633912038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45993.377633912038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45993.377633912038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45993.377633912038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45993.377633912038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45993.377633912038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45993.377633912038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45993.377633912038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45993.377633912038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45993.377633912038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45993.377633912038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45993.377633912038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45993.377633912038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45993.377633912038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45993.377633912038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45993.377633912038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45993.377633912038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45993.377633912038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45993.377633912038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45993.377633912038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45993.377633912038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45993.377633912038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45993.377633912038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45993.377633912038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45993.377633912038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45993.377633912038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45993.377633912038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45993.377633912038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45993.377633912038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45993.377633912038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45993.377633912038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45993.377633912038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45993.377633912038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45993.377633912038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45993.377633912038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45993.377633912038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45993.377633912038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45993.377633912038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45993.377633912038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45993.377633912038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45993.377633912038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45993.377633912038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45993.377633912038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45993.377633912038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45993.377633912038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45993.377633912038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45993.377633912038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45993.377633912038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45993.377633912038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45993.377633912038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45993.377633912038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45993.377633912038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45993.377633912038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45993.377633912038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45993.377633912038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45993.377633912038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45993.377633912038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45993.377633912038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45993.377633912038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45993.377633912038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45993.377633912038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45993.377633912038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45993.377633912038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45993.377633912038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45993.377633912038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45993.377633912038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45993.377633912038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45993.377633912038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45993.377633912038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45993.377633912038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45993.377633912038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45993.377633912038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45993.377633912038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45993.377633912038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45993.377633912038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45993.377633912038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45993.377633912038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45993.377633912038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45993.377633912038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45993.377633912038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45993.377633912038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45993.377633912038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45993.377633912038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45993.377633912038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45993.377633912038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45993.377633912038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45993.377633912038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45993.377633912038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45993.377633912038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45993.377633912038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45993.377633912038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45993.377633912038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45993.377633912038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45993.377633912038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45993.377633912038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45993.377633912038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45993.377633912038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45993.377633912038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45993.377633912038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45993.377633912038</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45993.377633912038</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2025-12-02T06:03:55Z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