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102" documentId="120_S{2AC9BD13-BADA-5192-A53E-5A8FF88502F6}" xr6:coauthVersionLast="47" xr6:coauthVersionMax="47" xr10:uidLastSave="{822D0C01-68B5-4910-940C-C4BB171AA536}"/>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B5" i="2"/>
  <c r="G4" i="2"/>
  <c r="G5" i="2"/>
  <c r="G2" i="4"/>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4" i="2"/>
  <c r="I4" i="2"/>
  <c r="J4" i="2"/>
  <c r="L4" i="2"/>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 i="1"/>
  <c r="G3" i="1"/>
  <c r="I3" i="1"/>
  <c r="J3" i="1"/>
  <c r="L3" i="1"/>
  <c r="B4" i="1"/>
  <c r="G4" i="1"/>
  <c r="I4" i="1"/>
  <c r="J4" i="1"/>
  <c r="L4" i="1"/>
  <c r="B5" i="1"/>
  <c r="G5" i="1"/>
  <c r="I5" i="1"/>
  <c r="J5" i="1"/>
  <c r="L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<sst xmlns="http://schemas.openxmlformats.org/spreadsheetml/2006/main" count="180277" uniqueCount="39123">
  <si>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</si>
  <si>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</si>
  <si>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</si>
  <si>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</si>
  <si>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</si>
  <si>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</si>
  <si>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</si>
  <si>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</si>
  <si>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</si>
  <si>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</si>
  <si>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</si>
  <si>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</si>
  <si>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</si>
  <si>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</si>
  <si>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</si>
  <si>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</si>
  <si>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</si>
  <si>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</si>
  <si>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</si>
  <si>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</si>
  <si>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</si>
  <si>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</si>
  <si>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</si>
  <si>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</si>
  <si>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</si>
  <si>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</si>
  <si>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</si>
  <si>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</si>
  <si>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</si>
  <si>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</si>
  <si>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</si>
  <si>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</si>
  <si>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</si>
  <si>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</si>
  <si>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</si>
  <si>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</si>
  <si>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</si>
  <si>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</si>
  <si>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</si>
  <si>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</si>
  <si>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</si>
  <si>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</si>
  <si>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</si>
  <si>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</si>
  <si>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</si>
  <si>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</si>
  <si>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</si>
  <si>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</si>
  <si>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</si>
  <si>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</si>
  <si>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</si>
  <si>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</si>
  <si>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</si>
  <si>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</si>
  <si>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</si>
  <si>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</si>
  <si>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</si>
  <si>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</si>
  <si>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</si>
  <si>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</si>
  <si>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</si>
  <si>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</si>
  <si>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</si>
  <si>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</si>
  <si>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</si>
  <si>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</si>
  <si>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</si>
  <si>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</si>
  <si>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</si>
  <si>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</si>
  <si>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</si>
  <si>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</si>
  <si>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</si>
  <si>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</si>
  <si>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</si>
  <si>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</si>
  <si>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</si>
  <si>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</si>
  <si>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</si>
  <si>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</si>
  <si>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</si>
  <si>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</si>
  <si>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</si>
  <si>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</si>
  <si>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</si>
  <si>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</si>
  <si>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</si>
  <si>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</si>
  <si>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</si>
  <si>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</si>
  <si>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</si>
  <si>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</si>
  <si>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</si>
  <si>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</si>
  <si>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</si>
  <si>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</si>
  <si>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</si>
  <si>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</si>
  <si>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</si>
  <si>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</si>
  <si>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</si>
  <si>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</si>
  <si>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</si>
  <si>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</si>
  <si>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</si>
  <si>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</si>
  <si>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</si>
  <si>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</si>
  <si>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</si>
  <si>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</si>
  <si>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</si>
  <si>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</si>
  <si>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</si>
  <si>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</si>
  <si>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</si>
  <si>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</si>
  <si>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</si>
  <si>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</si>
  <si>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</si>
  <si>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</si>
  <si>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</si>
  <si>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</si>
  <si>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</si>
  <si>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</si>
  <si>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</si>
  <si>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</si>
  <si>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</si>
  <si>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</si>
  <si>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</si>
  <si>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</si>
  <si>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</si>
  <si>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</si>
  <si>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</si>
  <si>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</si>
  <si>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</si>
  <si>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</si>
  <si>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</si>
  <si>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</si>
  <si>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</si>
  <si>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</si>
  <si>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</si>
  <si>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</si>
  <si>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</si>
  <si>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</si>
  <si>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</si>
  <si>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</si>
  <si>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</si>
  <si>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</si>
  <si>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</si>
  <si>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</si>
  <si>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</si>
  <si>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</si>
  <si>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</si>
  <si>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</si>
  <si>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</si>
  <si>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</si>
  <si>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</si>
  <si>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</si>
  <si>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</si>
  <si>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</si>
  <si>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</si>
  <si>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</si>
  <si>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</si>
  <si>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</si>
  <si>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</si>
  <si>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</si>
  <si>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</si>
  <si>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</si>
  <si>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</si>
  <si>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</si>
  <si>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</si>
  <si>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</si>
  <si>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</si>
  <si>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</si>
  <si>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</si>
  <si>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</si>
  <si>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</si>
  <si>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</si>
  <si>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</si>
  <si>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</si>
  <si>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</si>
  <si>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</si>
  <si>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</si>
  <si>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</si>
  <si>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</si>
  <si>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</si>
  <si>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</si>
  <si>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</si>
  <si>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</si>
  <si>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</si>
  <si>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</si>
  <si>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</si>
  <si>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</si>
  <si>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</si>
  <si>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</si>
  <si>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</si>
  <si>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</si>
  <si>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</si>
  <si>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</si>
  <si>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</si>
  <si>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</si>
  <si>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</si>
  <si>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</si>
  <si>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</si>
  <si>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</si>
  <si>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</si>
  <si>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</si>
  <si>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</si>
  <si>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</si>
  <si>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</si>
  <si>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</si>
  <si>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</si>
  <si>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</si>
  <si>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</si>
  <si>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</si>
  <si>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</si>
  <si>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</si>
  <si>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</si>
  <si>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</si>
  <si>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</si>
  <si>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</si>
  <si>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</si>
  <si>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</si>
  <si>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</si>
  <si>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</si>
  <si>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</si>
  <si>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</si>
  <si>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</si>
  <si>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</si>
  <si>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</si>
  <si>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</si>
  <si>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</si>
  <si>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</si>
  <si>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</si>
  <si>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</si>
  <si>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</si>
  <si>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</si>
  <si>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</si>
  <si>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</si>
  <si>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</si>
  <si>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</si>
  <si>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</si>
  <si>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</si>
  <si>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</si>
  <si>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</si>
  <si>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</si>
  <si>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</si>
  <si>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</si>
  <si>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</si>
  <si>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</si>
  <si>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</si>
  <si>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</si>
  <si>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</si>
  <si>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</si>
  <si>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</si>
  <si>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</si>
  <si>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</si>
  <si>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</si>
  <si>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</si>
  <si>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</si>
  <si>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</si>
  <si>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</si>
  <si>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</si>
  <si>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</si>
  <si>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</si>
  <si>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</si>
  <si>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</si>
  <si>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</si>
  <si>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</si>
  <si>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</si>
  <si>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</si>
  <si>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</si>
  <si>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</si>
  <si>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</si>
  <si>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</si>
  <si>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</si>
  <si>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</si>
  <si>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</si>
  <si>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</si>
  <si>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</si>
  <si>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</si>
  <si>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</si>
  <si>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</si>
  <si>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</si>
  <si>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</si>
  <si>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</si>
  <si>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</si>
  <si>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</si>
  <si>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</si>
  <si>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</si>
  <si>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</si>
  <si>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</si>
  <si>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</si>
  <si>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</si>
  <si>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</si>
  <si>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</si>
  <si>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</si>
  <si>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</si>
  <si>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</si>
  <si>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</si>
  <si>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</si>
  <si>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</si>
  <si>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</si>
  <si>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</si>
  <si>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</si>
  <si>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</si>
  <si>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</si>
  <si>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</si>
  <si>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</si>
  <si>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</si>
  <si>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</si>
  <si>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</si>
  <si>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</si>
  <si>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</si>
  <si>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</si>
  <si>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</si>
  <si>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</si>
  <si>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</si>
  <si>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</si>
  <si>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</si>
  <si>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</si>
  <si>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</si>
  <si>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</si>
  <si>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</si>
  <si>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</si>
  <si>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</si>
  <si>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</si>
  <si>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</si>
  <si>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</si>
  <si>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</si>
  <si>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</si>
  <si>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</si>
  <si>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</si>
  <si>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</si>
  <si>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</si>
  <si>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</si>
  <si>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</si>
  <si>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</si>
  <si>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</si>
  <si>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</si>
  <si>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</si>
  <si>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</si>
  <si>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</si>
  <si>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</si>
  <si>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</si>
  <si>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</si>
  <si>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</si>
  <si>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</si>
  <si>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</si>
  <si>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</si>
  <si>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</si>
  <si>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</si>
  <si>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</si>
  <si>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</si>
  <si>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</si>
  <si>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</si>
  <si>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</si>
  <si>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</si>
  <si>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</si>
  <si>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</si>
  <si>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</si>
  <si>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</si>
  <si>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</si>
  <si>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</si>
  <si>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</si>
  <si>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</si>
  <si>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</si>
  <si>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</si>
  <si>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</si>
  <si>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</si>
  <si>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</si>
  <si>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</si>
  <si>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</si>
  <si>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</si>
  <si>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</si>
  <si>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</si>
  <si>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</si>
  <si>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</si>
  <si>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</si>
  <si>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</si>
  <si>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</si>
  <si>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</si>
  <si>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</si>
  <si>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</si>
  <si>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</si>
  <si>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</si>
  <si>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</si>
  <si>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</si>
  <si>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</si>
  <si>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</si>
  <si>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</si>
  <si>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</si>
  <si>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</si>
  <si>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</si>
  <si>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</si>
  <si>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</si>
  <si>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</si>
  <si>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</si>
  <si>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</si>
  <si>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</si>
  <si>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</si>
  <si>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</si>
  <si>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</si>
  <si>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</si>
  <si>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</si>
  <si>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</si>
  <si>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</si>
  <si>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</si>
  <si>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</si>
  <si>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</si>
  <si>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</si>
  <si>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</si>
  <si>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</si>
  <si>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</si>
  <si>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</si>
  <si>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</si>
  <si>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</si>
  <si>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</si>
  <si>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</si>
  <si>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</si>
  <si>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</si>
  <si>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</si>
  <si>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</si>
  <si>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</si>
  <si>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</si>
  <si>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</si>
  <si>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</si>
  <si>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</si>
  <si>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</si>
  <si>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</si>
  <si>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</si>
  <si>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</si>
  <si>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</si>
  <si>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</si>
  <si>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</si>
  <si>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</si>
  <si>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</si>
  <si>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</si>
  <si>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</si>
  <si>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</si>
  <si>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</si>
  <si>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</si>
  <si>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</si>
  <si>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</si>
  <si>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</si>
  <si>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</si>
  <si>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</si>
  <si>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</si>
  <si>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</si>
  <si>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</si>
  <si>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</si>
  <si>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</si>
  <si>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</si>
  <si>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</si>
  <si>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</si>
  <si>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</si>
  <si>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</si>
  <si>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</si>
  <si>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</si>
  <si>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</si>
  <si>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</si>
  <si>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</si>
  <si>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</si>
  <si>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</si>
  <si>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</si>
  <si>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</si>
  <si>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</si>
  <si>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</si>
  <si>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</si>
  <si>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</si>
  <si>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</si>
  <si>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</si>
  <si>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</si>
  <si>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</si>
  <si>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</si>
  <si>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</si>
  <si>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</si>
  <si>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</si>
  <si>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</si>
  <si>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</si>
  <si>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</si>
  <si>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</si>
  <si>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</si>
  <si>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</si>
  <si>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</si>
  <si>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</si>
  <si>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</si>
  <si>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</si>
  <si>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</si>
  <si>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</si>
  <si>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</si>
  <si>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</si>
  <si>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</si>
  <si>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</si>
  <si>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</si>
  <si>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</si>
  <si>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</si>
  <si>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</si>
  <si>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</si>
  <si>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</si>
  <si>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</si>
  <si>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</si>
  <si>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</si>
  <si>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</si>
  <si>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</si>
  <si>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</si>
  <si>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</si>
  <si>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</si>
  <si>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</si>
  <si>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</si>
  <si>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</si>
  <si>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</si>
  <si>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</si>
  <si>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</si>
  <si>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</si>
  <si>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</si>
  <si>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</si>
  <si>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</si>
  <si>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</si>
  <si>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</si>
  <si>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</si>
  <si>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</si>
  <si>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</si>
  <si>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</si>
  <si>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</si>
  <si>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</si>
  <si>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</si>
  <si>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</si>
  <si>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</si>
  <si>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</si>
  <si>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</si>
  <si>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</si>
  <si>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</si>
  <si>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</si>
  <si>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</si>
  <si>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</si>
  <si>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</si>
  <si>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</si>
  <si>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</si>
  <si>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</si>
  <si>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</si>
  <si>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</si>
  <si>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</si>
  <si>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</si>
  <si>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</si>
  <si>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</si>
  <si>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</si>
  <si>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</si>
  <si>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</si>
  <si>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</si>
  <si>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</si>
  <si>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</si>
  <si>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</si>
  <si>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</si>
  <si>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</si>
  <si>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</si>
  <si>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</si>
  <si>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</si>
  <si>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</si>
  <si>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</si>
  <si>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</si>
  <si>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</si>
  <si>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</si>
  <si>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</si>
  <si>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</si>
  <si>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</si>
  <si>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</si>
  <si>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</si>
  <si>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</si>
  <si>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</si>
  <si>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</si>
  <si>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</si>
  <si>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</si>
  <si>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</si>
  <si>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</si>
  <si>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</si>
  <si>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</si>
  <si>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</si>
  <si>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</si>
  <si>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</si>
  <si>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</si>
  <si>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</si>
  <si>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</si>
  <si>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</si>
  <si>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</si>
  <si>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</si>
  <si>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</si>
  <si>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</si>
  <si>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</si>
  <si>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</si>
  <si>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</si>
  <si>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</si>
  <si>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</si>
  <si>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</si>
  <si>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</si>
  <si>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</si>
  <si>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</si>
  <si>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</si>
  <si>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</si>
  <si>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</si>
  <si>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</si>
  <si>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</si>
  <si>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</si>
  <si>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</si>
  <si>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</si>
  <si>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</si>
  <si>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</si>
  <si>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</si>
  <si>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</si>
  <si>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</si>
  <si>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</si>
  <si>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</si>
  <si>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</si>
  <si>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</si>
  <si>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</si>
  <si>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</si>
  <si>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</si>
  <si>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</si>
  <si>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</si>
  <si>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</si>
  <si>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</si>
  <si>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</si>
  <si>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</si>
  <si>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</si>
  <si>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</si>
  <si>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</si>
  <si>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</si>
  <si>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</si>
  <si>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</si>
  <si>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</si>
  <si>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</si>
  <si>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</si>
  <si>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</si>
  <si>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</si>
  <si>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</si>
  <si>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</si>
  <si>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</si>
  <si>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</si>
  <si>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</si>
  <si>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</si>
  <si>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</si>
  <si>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</si>
  <si>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</si>
  <si>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</si>
  <si>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</si>
  <si>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</si>
  <si>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</si>
  <si>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</si>
  <si>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</si>
  <si>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</si>
  <si>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</si>
  <si>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</si>
  <si>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</si>
  <si>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</si>
  <si>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</si>
  <si>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</si>
  <si>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</si>
  <si>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</si>
  <si>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</si>
  <si>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</si>
  <si>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</si>
  <si>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</si>
  <si>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</si>
  <si>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</si>
  <si>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</si>
  <si>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</si>
  <si>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</si>
  <si>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</si>
  <si>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</si>
  <si>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</si>
  <si>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</si>
  <si>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</si>
  <si>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</si>
  <si>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</si>
  <si>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</si>
  <si>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</si>
  <si>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</si>
  <si>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</si>
  <si>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</si>
  <si>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</si>
  <si>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</si>
  <si>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</si>
  <si>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</si>
  <si>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</si>
  <si>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</si>
  <si>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</si>
  <si>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</si>
  <si>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</si>
  <si>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</si>
  <si>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</si>
  <si>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</si>
  <si>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</si>
  <si>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</si>
  <si>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</si>
  <si>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</si>
  <si>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</si>
  <si>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</si>
  <si>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</si>
  <si>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</si>
  <si>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</si>
  <si>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</si>
  <si>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</si>
  <si>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</si>
  <si>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</si>
  <si>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</si>
  <si>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</si>
  <si>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</si>
  <si>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</si>
  <si>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</si>
  <si>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</si>
  <si>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</si>
  <si>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</si>
  <si>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</si>
  <si>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</si>
  <si>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</si>
  <si>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</si>
  <si>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</si>
  <si>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</si>
  <si>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</si>
  <si>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</si>
  <si>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</si>
  <si>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</si>
  <si>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</si>
  <si>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</si>
  <si>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</si>
  <si>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</si>
  <si>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</si>
  <si>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</si>
  <si>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</si>
  <si>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</si>
  <si>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</si>
  <si>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</si>
  <si>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</si>
  <si>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</si>
  <si>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</si>
  <si>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</si>
  <si>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</si>
  <si>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</si>
  <si>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</si>
  <si>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</si>
  <si>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</si>
  <si>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</si>
  <si>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</si>
  <si>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</si>
  <si>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</si>
  <si>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</si>
  <si>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</si>
  <si>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</si>
  <si>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</si>
  <si>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</si>
  <si>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</si>
  <si>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</si>
  <si>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</si>
  <si>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</si>
  <si>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</si>
  <si>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</si>
  <si>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</si>
  <si>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</si>
  <si>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</si>
  <si>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</si>
  <si>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</si>
  <si>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</si>
  <si>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</si>
  <si>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</si>
  <si>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</si>
  <si>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</si>
  <si>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</si>
  <si>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</si>
  <si>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</si>
  <si>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</si>
  <si>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</si>
  <si>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</si>
  <si>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</si>
  <si>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</si>
  <si>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</si>
  <si>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</si>
  <si>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</si>
  <si>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</si>
  <si>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</si>
  <si>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</si>
  <si>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</si>
  <si>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</si>
  <si>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</si>
  <si>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</si>
  <si>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</si>
  <si>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</si>
  <si>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</si>
  <si>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</si>
  <si>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</si>
  <si>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</si>
  <si>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</si>
  <si>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</si>
  <si>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</si>
  <si>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</si>
  <si>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</si>
  <si>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</si>
  <si>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</si>
  <si>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</si>
  <si>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</si>
  <si>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</si>
  <si>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</si>
  <si>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</si>
  <si>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</si>
  <si>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</si>
  <si>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</si>
  <si>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</si>
  <si>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</si>
  <si>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</si>
  <si>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</si>
  <si>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</si>
  <si>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</si>
  <si>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</si>
  <si>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</si>
  <si>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</si>
  <si>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</si>
  <si>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</si>
  <si>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</si>
  <si>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</si>
  <si>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</si>
  <si>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</si>
  <si>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</si>
  <si>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</si>
  <si>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</si>
  <si>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</si>
  <si>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</si>
  <si>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</si>
  <si>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</si>
  <si>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</si>
  <si>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</si>
  <si>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</si>
  <si>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</si>
  <si>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</si>
  <si>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</si>
  <si>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</si>
  <si>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</si>
  <si>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</si>
  <si>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</si>
  <si>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</si>
  <si>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</si>
  <si>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</si>
  <si>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</si>
  <si>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</si>
  <si>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</si>
  <si>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</si>
  <si>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</si>
  <si>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</si>
  <si>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</si>
  <si>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</si>
  <si>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</si>
  <si>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</si>
  <si>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</si>
  <si>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</si>
  <si>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</si>
  <si>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</si>
  <si>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</si>
  <si>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</si>
  <si>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</si>
  <si>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</si>
  <si>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</si>
  <si>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</si>
  <si>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</si>
  <si>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</si>
  <si>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</si>
  <si>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</si>
  <si>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</si>
  <si>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</si>
  <si>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</si>
  <si>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</si>
  <si>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</si>
  <si>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</si>
  <si>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</si>
  <si>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</si>
  <si>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</si>
  <si>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</si>
  <si>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</si>
  <si>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</si>
  <si>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</si>
  <si>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</si>
  <si>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</si>
  <si>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</si>
  <si>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</si>
  <si>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</si>
  <si>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</si>
  <si>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</si>
  <si>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</si>
  <si>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</si>
  <si>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</si>
  <si>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</si>
  <si>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</si>
  <si>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</si>
  <si>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</si>
  <si>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</si>
  <si>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</si>
  <si>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</si>
  <si>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</si>
  <si>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</si>
  <si>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</si>
  <si>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</si>
  <si>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</si>
  <si>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</si>
  <si>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</si>
  <si>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</si>
  <si>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</si>
  <si>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</si>
  <si>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</si>
  <si>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</si>
  <si>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</si>
  <si>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</si>
  <si>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</si>
  <si>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</si>
  <si>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</si>
  <si>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</si>
  <si>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</si>
  <si>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</si>
  <si>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</si>
  <si>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</si>
  <si>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</si>
  <si>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</si>
  <si>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</si>
  <si>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</si>
  <si>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</si>
  <si>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</si>
  <si>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</si>
  <si>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</si>
  <si>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</si>
  <si>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</si>
  <si>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</si>
  <si>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</si>
  <si>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</si>
  <si>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</si>
  <si>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</si>
  <si>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</si>
  <si>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</si>
  <si>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</si>
  <si>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</si>
  <si>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</si>
  <si>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</si>
  <si>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</si>
  <si>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</si>
  <si>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</si>
  <si>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</si>
  <si>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</si>
  <si>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</si>
  <si>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</si>
  <si>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</si>
  <si>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</si>
  <si>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</si>
  <si>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</si>
  <si>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</si>
  <si>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</si>
  <si>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</si>
  <si>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</si>
  <si>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</si>
  <si>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</si>
  <si>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</si>
  <si>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</si>
  <si>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</si>
  <si>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</si>
  <si>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</si>
  <si>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</si>
  <si>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</si>
  <si>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</si>
  <si>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</si>
  <si>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</si>
  <si>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</si>
  <si>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</si>
  <si>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</si>
  <si>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</si>
  <si>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</si>
  <si>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</si>
  <si>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</si>
  <si>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</si>
  <si>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</si>
  <si>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</si>
  <si>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</si>
  <si>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</si>
  <si>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</si>
  <si>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</si>
  <si>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</si>
  <si>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</si>
  <si>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</si>
  <si>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</si>
  <si>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</si>
  <si>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</si>
  <si>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</si>
  <si>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</si>
  <si>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</si>
  <si>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</si>
  <si>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</si>
  <si>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</si>
  <si>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</si>
  <si>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</si>
  <si>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</si>
  <si>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</si>
  <si>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</si>
  <si>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</si>
  <si>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</si>
  <si>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</si>
  <si>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</si>
  <si>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</si>
  <si>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</si>
  <si>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</si>
  <si>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</si>
  <si>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</si>
  <si>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</si>
  <si>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</si>
  <si>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</si>
  <si>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</si>
  <si>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</si>
  <si>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</si>
  <si>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</si>
  <si>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</si>
  <si>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</si>
  <si>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</si>
  <si>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</si>
  <si>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</si>
  <si>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</si>
  <si>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</si>
  <si>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</si>
  <si>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</si>
  <si>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</si>
  <si>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</si>
  <si>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</si>
  <si>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</si>
  <si>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</si>
  <si>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</si>
  <si>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</si>
  <si>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</si>
  <si>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</si>
  <si>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</si>
  <si>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</si>
  <si>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</si>
  <si>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</si>
  <si>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</si>
  <si>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</si>
  <si>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</si>
  <si>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</si>
  <si>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</si>
  <si>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</si>
  <si>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</si>
  <si>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</si>
  <si>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</si>
  <si>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</si>
  <si>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</si>
  <si>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</si>
  <si>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</si>
  <si>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</si>
  <si>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</si>
  <si>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</si>
  <si>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</si>
  <si>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</si>
  <si>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</si>
  <si>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</si>
  <si>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</si>
  <si>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</si>
  <si>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</si>
  <si>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</si>
  <si>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</si>
  <si>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</si>
  <si>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</si>
  <si>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</si>
  <si>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</si>
  <si>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</si>
  <si>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</si>
  <si>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</si>
  <si>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</si>
  <si>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</si>
  <si>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</si>
  <si>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</si>
  <si>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</si>
  <si>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</si>
  <si>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</si>
  <si>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</si>
  <si>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</si>
  <si>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</si>
  <si>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</si>
  <si>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</si>
  <si>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</si>
  <si>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</si>
  <si>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</si>
  <si>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</si>
  <si>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</si>
  <si>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</si>
  <si>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</si>
  <si>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</si>
  <si>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</si>
  <si>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</si>
  <si>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</si>
  <si>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</si>
  <si>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</si>
  <si>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</si>
  <si>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</si>
  <si>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</si>
  <si>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</si>
  <si>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</si>
  <si>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</si>
  <si>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</si>
  <si>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</si>
  <si>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</si>
  <si>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</si>
  <si>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</si>
  <si>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</si>
  <si>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</si>
  <si>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</si>
  <si>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</si>
  <si>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</si>
  <si>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</si>
  <si>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</si>
  <si>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</si>
  <si>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</si>
  <si>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</si>
  <si>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</si>
  <si>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</si>
  <si>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</si>
  <si>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</si>
  <si>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</si>
  <si>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</si>
  <si>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</si>
  <si>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</si>
  <si>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</si>
  <si>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</si>
  <si>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</si>
  <si>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</si>
  <si>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</si>
  <si>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</si>
  <si>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</si>
  <si>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</si>
  <si>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</si>
  <si>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</si>
  <si>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</si>
  <si>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</si>
  <si>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</si>
  <si>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</si>
  <si>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</si>
  <si>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</si>
  <si>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</si>
  <si>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</si>
  <si>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</si>
  <si>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</si>
  <si>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</si>
  <si>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</si>
  <si>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</si>
  <si>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</si>
  <si>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</si>
  <si>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</si>
  <si>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</si>
  <si>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</si>
  <si>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</si>
  <si>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</si>
  <si>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</si>
  <si>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</si>
  <si>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</si>
  <si>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</si>
  <si>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</si>
  <si>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</si>
  <si>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</si>
  <si>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</si>
  <si>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</si>
  <si>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</si>
  <si>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</si>
  <si>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</si>
  <si>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</si>
  <si>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</si>
  <si>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</si>
  <si>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</si>
  <si>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</si>
  <si>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</si>
  <si>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</si>
  <si>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</si>
  <si>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</si>
  <si>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</si>
  <si>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</si>
  <si>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</si>
  <si>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</si>
  <si>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</si>
  <si>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</si>
  <si>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</si>
  <si>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</si>
  <si>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</si>
  <si>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</si>
  <si>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</si>
  <si>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</si>
  <si>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</si>
  <si>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</si>
  <si>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</si>
  <si>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</si>
  <si>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</si>
  <si>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</si>
  <si>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</si>
  <si>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</si>
  <si>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</si>
  <si>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</si>
  <si>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</si>
  <si>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</si>
  <si>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</si>
  <si>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</si>
  <si>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</si>
  <si>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</si>
  <si>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</si>
  <si>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</si>
  <si>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</si>
  <si>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</si>
  <si>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</si>
  <si>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</si>
  <si>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</si>
  <si>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</si>
  <si>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</si>
  <si>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</si>
  <si>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</si>
  <si>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</si>
  <si>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</si>
  <si>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</si>
  <si>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</si>
  <si>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</si>
  <si>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</si>
  <si>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</si>
  <si>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</si>
  <si>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</si>
  <si>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</si>
  <si>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</si>
  <si>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</si>
  <si>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</si>
  <si>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</si>
  <si>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</si>
  <si>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</si>
  <si>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</si>
  <si>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</si>
  <si>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</si>
  <si>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</si>
  <si>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</si>
  <si>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</si>
  <si>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</si>
  <si>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</si>
  <si>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</si>
  <si>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</si>
  <si>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</si>
  <si>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</si>
  <si>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</si>
  <si>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</si>
  <si>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</si>
  <si>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</si>
  <si>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</si>
  <si>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</si>
  <si>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</si>
  <si>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</si>
  <si>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</si>
  <si>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</si>
  <si>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</si>
  <si>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</si>
  <si>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</si>
  <si>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</si>
  <si>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</si>
  <si>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</si>
  <si>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</si>
  <si>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</si>
  <si>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</si>
  <si>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</si>
  <si>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</si>
  <si>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</si>
  <si>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</si>
  <si>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</si>
  <si>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</si>
  <si>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</si>
  <si>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</si>
  <si>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</si>
  <si>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</si>
  <si>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</si>
  <si>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</si>
  <si>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</si>
  <si>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</si>
  <si>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</si>
  <si>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</si>
  <si>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</si>
  <si>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</si>
  <si>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</si>
  <si>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</si>
  <si>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</si>
  <si>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</si>
  <si>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</si>
  <si>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</si>
  <si>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</si>
  <si>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</si>
  <si>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</si>
  <si>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</si>
  <si>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</si>
  <si>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</si>
  <si>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</si>
  <si>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</si>
  <si>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</si>
  <si>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</si>
  <si>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</si>
  <si>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</si>
  <si>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</si>
  <si>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</si>
  <si>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</si>
  <si>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</si>
  <si>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</si>
  <si>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</si>
  <si>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</si>
  <si>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</si>
  <si>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</si>
  <si>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</si>
  <si>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</si>
  <si>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</si>
  <si>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</si>
  <si>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</si>
  <si>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</si>
  <si>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</si>
  <si>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</si>
  <si>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</si>
  <si>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</si>
  <si>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</si>
  <si>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</si>
  <si>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</si>
  <si>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</si>
  <si>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</si>
  <si>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</si>
  <si>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</si>
  <si>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</si>
  <si>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</si>
  <si>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</si>
  <si>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</si>
  <si>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</si>
  <si>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</si>
  <si>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</si>
  <si>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</si>
  <si>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</si>
  <si>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</si>
  <si>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</si>
  <si>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</si>
  <si>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</si>
  <si>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</si>
  <si>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</si>
  <si>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</si>
  <si>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</si>
  <si>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</si>
  <si>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</si>
  <si>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</si>
  <si>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</si>
  <si>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</si>
  <si>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</si>
  <si>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</si>
  <si>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</si>
  <si>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</si>
  <si>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</si>
  <si>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</si>
  <si>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</si>
  <si>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</si>
  <si>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</si>
  <si>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</si>
  <si>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</si>
  <si>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</si>
  <si>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</si>
  <si>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</si>
  <si>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</si>
  <si>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</si>
  <si>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</si>
  <si>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</si>
  <si>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</si>
  <si>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</si>
  <si>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</si>
  <si>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</si>
  <si>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</si>
  <si>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</si>
  <si>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</si>
  <si>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</si>
  <si>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</si>
  <si>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</si>
  <si>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</si>
  <si>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</si>
  <si>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</si>
  <si>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</si>
  <si>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</si>
  <si>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</si>
  <si>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</si>
  <si>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</si>
  <si>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</si>
  <si>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</si>
  <si>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</si>
  <si>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</si>
  <si>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</si>
  <si>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</si>
  <si>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</si>
  <si>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</si>
  <si>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</si>
  <si>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</si>
  <si>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</si>
  <si>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</si>
  <si>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</si>
  <si>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</si>
  <si>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</si>
  <si>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</si>
  <si>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</si>
  <si>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</si>
  <si>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</si>
  <si>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</si>
  <si>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</si>
  <si>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</si>
  <si>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</si>
  <si>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</si>
  <si>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</si>
  <si>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</si>
  <si>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</si>
  <si>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</si>
  <si>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</si>
  <si>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</si>
  <si>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</si>
  <si>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</si>
  <si>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</si>
  <si>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</si>
  <si>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</si>
  <si>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</si>
  <si>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</si>
  <si>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</si>
  <si>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</si>
  <si>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</si>
  <si>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</si>
  <si>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</si>
  <si>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</si>
  <si>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</si>
  <si>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</si>
  <si>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</si>
  <si>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</si>
  <si>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</si>
  <si>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</si>
  <si>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</si>
  <si>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</si>
  <si>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</si>
  <si>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</si>
  <si>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</si>
  <si>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</si>
  <si>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</si>
  <si>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</si>
  <si>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</si>
  <si>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</si>
  <si>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</si>
  <si>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</si>
  <si>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</si>
  <si>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</si>
  <si>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</si>
  <si>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</si>
  <si>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</si>
  <si>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</si>
  <si>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</si>
  <si>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</si>
  <si>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</si>
  <si>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</si>
  <si>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</si>
  <si>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</si>
  <si>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</si>
  <si>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</si>
  <si>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</si>
  <si>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</si>
  <si>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</si>
  <si>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</si>
  <si>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</si>
  <si>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</si>
  <si>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</si>
  <si>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</si>
  <si>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</si>
  <si>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</si>
  <si>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</si>
  <si>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</si>
  <si>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</si>
  <si>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</si>
  <si>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</si>
  <si>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</si>
  <si>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</si>
  <si>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</si>
  <si>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</si>
  <si>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</si>
  <si>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</si>
  <si>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</si>
  <si>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</si>
  <si>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</si>
  <si>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</si>
  <si>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</si>
  <si>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</si>
  <si>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</si>
  <si>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</si>
  <si>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</si>
  <si>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</si>
  <si>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</si>
  <si>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</si>
  <si>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</si>
  <si>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</si>
  <si>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</si>
  <si>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</si>
  <si>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</si>
  <si>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</si>
  <si>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</si>
  <si>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</si>
  <si>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</si>
  <si>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</si>
  <si>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</si>
  <si>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</si>
  <si>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</si>
  <si>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</si>
  <si>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</si>
  <si>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</si>
  <si>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</si>
  <si>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</si>
  <si>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</si>
  <si>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</si>
  <si>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</si>
  <si>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</si>
  <si>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</si>
  <si>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</si>
  <si>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</si>
  <si>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</si>
  <si>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</si>
  <si>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</si>
  <si>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</si>
  <si>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</si>
  <si>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</si>
  <si>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</si>
  <si>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</si>
  <si>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</si>
  <si>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</si>
  <si>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</si>
  <si>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</si>
  <si>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</si>
  <si>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</si>
  <si>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</si>
  <si>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</si>
  <si>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</si>
  <si>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</si>
  <si>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</si>
  <si>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</si>
  <si>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</si>
  <si>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</si>
  <si>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</si>
  <si>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</si>
  <si>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</si>
  <si>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</si>
  <si>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</si>
  <si>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</si>
  <si>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</si>
  <si>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</si>
  <si>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</si>
  <si>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</si>
  <si>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</si>
  <si>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</si>
  <si>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</si>
  <si>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</si>
  <si>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</si>
  <si>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</si>
  <si>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</si>
  <si>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</si>
  <si>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</si>
  <si>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</si>
  <si>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</si>
  <si>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</si>
  <si>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</si>
  <si>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</si>
  <si>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</si>
  <si>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</si>
  <si>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</si>
  <si>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</si>
  <si>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</si>
  <si>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</si>
  <si>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</si>
  <si>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</si>
  <si>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</si>
  <si>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</si>
  <si>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</si>
  <si>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</si>
  <si>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</si>
  <si>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</si>
  <si>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</si>
  <si>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</si>
  <si>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</si>
  <si>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</si>
  <si>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</si>
  <si>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</si>
  <si>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</si>
  <si>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</si>
  <si>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</si>
  <si>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</si>
  <si>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</si>
  <si>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</si>
  <si>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</si>
  <si>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</si>
  <si>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</si>
  <si>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</si>
  <si>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</si>
  <si>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</si>
  <si>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</si>
  <si>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</si>
  <si>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</si>
  <si>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</si>
  <si>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</si>
  <si>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</si>
  <si>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</si>
  <si>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</si>
  <si>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</si>
  <si>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</si>
  <si>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</si>
  <si>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</si>
  <si>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</si>
  <si>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</si>
  <si>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</si>
  <si>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</si>
  <si>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</si>
  <si>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</si>
  <si>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</si>
  <si>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</si>
  <si>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</si>
  <si>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</si>
  <si>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</si>
  <si>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</si>
  <si>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</si>
  <si>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</si>
  <si>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</si>
  <si>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</si>
  <si>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</si>
  <si>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</si>
  <si>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</si>
  <si>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</si>
  <si>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</si>
  <si>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</si>
  <si>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</si>
  <si>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</si>
  <si>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</si>
  <si>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</si>
  <si>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</si>
  <si>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</si>
  <si>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</si>
  <si>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</si>
  <si>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</si>
  <si>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</si>
  <si>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</si>
  <si>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</si>
  <si>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</si>
  <si>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</si>
  <si>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</si>
  <si>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</si>
  <si>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</si>
  <si>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</si>
  <si>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</si>
  <si>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</si>
  <si>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</si>
  <si>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</si>
  <si>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</si>
  <si>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</si>
  <si>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</si>
  <si>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</si>
  <si>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</si>
  <si>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</si>
  <si>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</si>
  <si>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</si>
  <si>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</si>
  <si>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</si>
  <si>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</si>
  <si>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</si>
  <si>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</si>
  <si>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</si>
  <si>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</si>
  <si>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</si>
  <si>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</si>
  <si>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</si>
  <si>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</si>
  <si>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</si>
  <si>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</si>
  <si>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</si>
  <si>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</si>
  <si>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</si>
  <si>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</si>
  <si>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</si>
  <si>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</si>
  <si>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</si>
  <si>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</si>
  <si>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</si>
  <si>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</si>
  <si>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</si>
  <si>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</si>
  <si>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</si>
  <si>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</si>
  <si>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</si>
  <si>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</si>
  <si>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</si>
  <si>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</si>
  <si>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</si>
  <si>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</si>
  <si>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</si>
  <si>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</si>
  <si>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</si>
  <si>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</si>
  <si>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</si>
  <si>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</si>
  <si>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</si>
  <si>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</si>
  <si>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</si>
  <si>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</si>
  <si>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</si>
  <si>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</si>
  <si>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</si>
  <si>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</si>
  <si>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</si>
  <si>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</si>
  <si>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</si>
  <si>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</si>
  <si>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</si>
  <si>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</si>
  <si>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</si>
  <si>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</si>
  <si>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</si>
  <si>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</si>
  <si>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</si>
  <si>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</si>
  <si>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</si>
  <si>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</si>
  <si>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</si>
  <si>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</si>
  <si>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</si>
  <si>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</si>
  <si>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</si>
  <si>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</si>
  <si>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</si>
  <si>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</si>
  <si>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</si>
  <si>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</si>
  <si>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</si>
  <si>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</si>
  <si>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</si>
  <si>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</si>
  <si>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</si>
  <si>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</si>
  <si>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</si>
  <si>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</si>
  <si>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</si>
  <si>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</si>
  <si>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</si>
  <si>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</si>
  <si>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</si>
  <si>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</si>
  <si>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</si>
  <si>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</si>
  <si>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</si>
  <si>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</si>
  <si>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</si>
  <si>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</si>
  <si>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</si>
  <si>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</si>
  <si>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</si>
  <si>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</si>
  <si>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</si>
  <si>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</si>
  <si>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</si>
  <si>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</si>
  <si>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</si>
  <si>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</si>
  <si>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</si>
  <si>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</si>
  <si>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</si>
  <si>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</si>
  <si>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</si>
  <si>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</si>
  <si>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</si>
  <si>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</si>
  <si>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</si>
  <si>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</si>
  <si>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</si>
  <si>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</si>
  <si>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</si>
  <si>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</si>
  <si>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</si>
  <si>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</si>
  <si>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</si>
  <si>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</si>
  <si>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</si>
  <si>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</si>
  <si>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</si>
  <si>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</si>
  <si>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</si>
  <si>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</si>
  <si>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</si>
  <si>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</si>
  <si>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</si>
  <si>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</si>
  <si>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</si>
  <si>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</si>
  <si>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</si>
  <si>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</si>
  <si>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</si>
  <si>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</si>
  <si>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</si>
  <si>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</si>
  <si>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</si>
  <si>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</si>
  <si>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</si>
  <si>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</si>
  <si>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</si>
  <si>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</si>
  <si>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</si>
  <si>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</si>
  <si>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</si>
  <si>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</si>
  <si>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</si>
  <si>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</si>
  <si>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</si>
  <si>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</si>
  <si>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</si>
  <si>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</si>
  <si>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</si>
  <si>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</si>
  <si>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</si>
  <si>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</si>
  <si>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</si>
  <si>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</si>
  <si>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</si>
  <si>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</si>
  <si>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</si>
  <si>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</si>
  <si>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</si>
  <si>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</si>
  <si>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</si>
  <si>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</si>
  <si>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</si>
  <si>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</si>
  <si>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</si>
  <si>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</si>
  <si>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</si>
  <si>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</si>
  <si>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</si>
  <si>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</si>
  <si>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</si>
  <si>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</si>
  <si>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</si>
  <si>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</si>
  <si>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</si>
  <si>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</si>
  <si>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</si>
  <si>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</si>
  <si>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</si>
  <si>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</si>
  <si>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</si>
  <si>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</si>
  <si>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</si>
  <si>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</si>
  <si>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</si>
  <si>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</si>
  <si>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</si>
  <si>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</si>
  <si>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</si>
  <si>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</si>
  <si>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</si>
  <si>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</si>
  <si>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</si>
  <si>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</si>
  <si>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</si>
  <si>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</si>
  <si>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</si>
  <si>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</si>
  <si>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</si>
  <si>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</si>
  <si>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</si>
  <si>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</si>
  <si>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</si>
  <si>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</si>
  <si>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</si>
  <si>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</si>
  <si>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</si>
  <si>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</si>
  <si>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</si>
  <si>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</si>
  <si>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</si>
  <si>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</si>
  <si>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</si>
  <si>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</si>
  <si>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</si>
  <si>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</si>
  <si>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</si>
  <si>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</si>
  <si>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</si>
  <si>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</si>
  <si>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</si>
  <si>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</si>
  <si>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</si>
  <si>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</si>
  <si>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</si>
  <si>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</si>
  <si>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</si>
  <si>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</si>
  <si>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</si>
  <si>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</si>
  <si>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</si>
  <si>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</si>
  <si>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</si>
  <si>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</si>
  <si>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</si>
  <si>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</si>
  <si>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</si>
  <si>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</si>
  <si>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</si>
  <si>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</si>
  <si>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</si>
  <si>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</si>
  <si>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</si>
  <si>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</si>
  <si>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</si>
  <si>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</si>
  <si>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</si>
  <si>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</si>
  <si>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</si>
  <si>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</si>
  <si>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</si>
  <si>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</si>
  <si>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</si>
  <si>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</si>
  <si>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</si>
  <si>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</si>
  <si>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</si>
  <si>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</si>
  <si>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</si>
  <si>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</si>
  <si>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</si>
  <si>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</si>
  <si>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</si>
  <si>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</si>
  <si>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</si>
  <si>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</si>
  <si>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</si>
  <si>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</si>
  <si>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</si>
  <si>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</si>
  <si>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</si>
  <si>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</si>
  <si>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</si>
  <si>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</si>
  <si>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</si>
  <si>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</si>
  <si>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</si>
  <si>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</si>
  <si>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</si>
  <si>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</si>
  <si>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</si>
  <si>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</si>
  <si>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</si>
  <si>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</si>
  <si>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</si>
  <si>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</si>
  <si>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</si>
  <si>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</si>
  <si>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</si>
  <si>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</si>
  <si>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</si>
  <si>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</si>
  <si>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</si>
  <si>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</si>
  <si>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</si>
  <si>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</si>
  <si>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</si>
  <si>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</si>
  <si>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</si>
  <si>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</si>
  <si>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</si>
  <si>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</si>
  <si>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</si>
  <si>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</si>
  <si>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</si>
  <si>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</si>
  <si>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</si>
  <si>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</si>
  <si>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</si>
  <si>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</si>
  <si>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</si>
  <si>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</si>
  <si>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</si>
  <si>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</si>
  <si>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</si>
  <si>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</si>
  <si>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</si>
  <si>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</si>
  <si>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</si>
  <si>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</si>
  <si>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</si>
  <si>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</si>
  <si>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</si>
  <si>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</si>
  <si>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</si>
  <si>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</si>
  <si>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</si>
  <si>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</si>
  <si>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</si>
  <si>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</si>
  <si>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</si>
  <si>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</si>
  <si>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</si>
  <si>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</si>
  <si>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</si>
  <si>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</si>
  <si>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</si>
  <si>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</si>
  <si>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</si>
  <si>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</si>
  <si>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</si>
  <si>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</si>
  <si>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</si>
  <si>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</si>
  <si>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</si>
  <si>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</si>
  <si>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</si>
  <si>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</si>
  <si>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</si>
  <si>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</si>
  <si>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</si>
  <si>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</si>
  <si>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</si>
  <si>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</si>
  <si>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</si>
  <si>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</si>
  <si>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</si>
  <si>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</si>
  <si>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</si>
  <si>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</si>
  <si>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</si>
  <si>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</si>
  <si>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</si>
  <si>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</si>
  <si>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</si>
  <si>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</si>
  <si>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</si>
  <si>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</si>
  <si>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</si>
  <si>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</si>
  <si>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</si>
  <si>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</si>
  <si>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</si>
  <si>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</si>
  <si>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</si>
  <si>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</si>
  <si>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</si>
  <si>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</si>
  <si>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</si>
  <si>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</si>
  <si>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</si>
  <si>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</si>
  <si>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</si>
  <si>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</si>
  <si>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</si>
  <si>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</si>
  <si>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</si>
  <si>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</si>
  <si>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</si>
  <si>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</si>
  <si>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</si>
  <si>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</si>
  <si>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</si>
  <si>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</si>
  <si>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</si>
  <si>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</si>
  <si>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</si>
  <si>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</si>
  <si>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</si>
  <si>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</si>
  <si>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</si>
  <si>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</si>
  <si>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</si>
  <si>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</si>
  <si>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</si>
  <si>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</si>
  <si>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</si>
  <si>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</si>
  <si>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</si>
  <si>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</si>
  <si>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</si>
  <si>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</si>
  <si>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</si>
  <si>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</si>
  <si>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</si>
  <si>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</si>
  <si>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</si>
  <si>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</si>
  <si>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</si>
  <si>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</si>
  <si>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</si>
  <si>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</si>
  <si>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</si>
  <si>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</si>
  <si>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</si>
  <si>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</si>
  <si>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</si>
  <si>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</si>
  <si>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</si>
  <si>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</si>
  <si>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</si>
  <si>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</si>
  <si>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</si>
  <si>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</si>
  <si>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</si>
  <si>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</si>
  <si>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</si>
  <si>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</si>
  <si>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</si>
  <si>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</si>
  <si>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</si>
  <si>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</si>
  <si>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</si>
  <si>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</si>
  <si>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</si>
  <si>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</si>
  <si>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</si>
  <si>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</si>
  <si>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</si>
  <si>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</si>
  <si>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</si>
  <si>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</si>
  <si>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</si>
  <si>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</si>
  <si>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</si>
  <si>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</si>
  <si>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</si>
  <si>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</si>
  <si>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</si>
  <si>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</si>
  <si>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</si>
  <si>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</si>
  <si>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</si>
  <si>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</si>
  <si>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</si>
  <si>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</si>
  <si>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</si>
  <si>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</si>
  <si>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</si>
  <si>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</si>
  <si>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</si>
  <si>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</si>
  <si>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</si>
  <si>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</si>
  <si>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</si>
  <si>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</si>
  <si>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</si>
  <si>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</si>
  <si>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</si>
  <si>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</si>
  <si>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</si>
  <si>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</si>
  <si>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</si>
  <si>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</si>
  <si>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</si>
  <si>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</si>
  <si>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</si>
  <si>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</si>
  <si>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</si>
  <si>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</si>
  <si>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</si>
  <si>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</si>
  <si>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</si>
  <si>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</si>
  <si>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</si>
  <si>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</si>
  <si>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</si>
  <si>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</si>
  <si>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</si>
  <si>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</si>
  <si>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</si>
  <si>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</si>
  <si>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</si>
  <si>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</si>
  <si>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</si>
  <si>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</si>
  <si>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</si>
  <si>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</si>
  <si>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</si>
  <si>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</si>
  <si>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</si>
  <si>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</si>
  <si>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</si>
  <si>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</si>
  <si>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</si>
  <si>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</si>
  <si>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</si>
  <si>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</si>
  <si>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</si>
  <si>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</si>
  <si>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</si>
  <si>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</si>
  <si>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</si>
  <si>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</si>
  <si>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</si>
  <si>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</si>
  <si>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</si>
  <si>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</si>
  <si>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</si>
  <si>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</si>
  <si>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</si>
  <si>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</si>
  <si>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</si>
  <si>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</si>
  <si>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</si>
  <si>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</si>
  <si>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</si>
  <si>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</si>
  <si>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</si>
  <si>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</si>
  <si>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</si>
  <si>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</si>
  <si>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</si>
  <si>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</si>
  <si>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</si>
  <si>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</si>
  <si>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</si>
  <si>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</si>
  <si>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</si>
  <si>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</si>
  <si>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</si>
  <si>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</si>
  <si>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</si>
  <si>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</si>
  <si>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</si>
  <si>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</si>
  <si>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</si>
  <si>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</si>
  <si>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</si>
  <si>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</si>
  <si>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</si>
  <si>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</si>
  <si>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</si>
  <si>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</si>
  <si>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</si>
  <si>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</si>
  <si>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</si>
  <si>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</si>
  <si>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</si>
  <si>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</si>
  <si>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</si>
  <si>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</si>
  <si>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</si>
  <si>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</si>
  <si>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</si>
  <si>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</si>
  <si>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</si>
  <si>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</si>
  <si>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</si>
  <si>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</si>
  <si>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</si>
  <si>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</si>
  <si>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</si>
  <si>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</si>
  <si>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</si>
  <si>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</si>
  <si>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</si>
  <si>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</si>
  <si>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</si>
  <si>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</si>
  <si>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</si>
  <si>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</si>
  <si>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</si>
  <si>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</si>
  <si>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</si>
  <si>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</si>
  <si>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</si>
  <si>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</si>
  <si>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</si>
  <si>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</si>
  <si>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</si>
  <si>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</si>
  <si>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</si>
  <si>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</si>
  <si>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</si>
  <si>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</si>
  <si>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</si>
  <si>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</si>
  <si>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</si>
  <si>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</si>
  <si>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</si>
  <si>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</si>
  <si>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</si>
  <si>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</si>
  <si>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</si>
  <si>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</si>
  <si>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</si>
  <si>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</si>
  <si>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</si>
  <si>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</si>
  <si>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</si>
  <si>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</si>
  <si>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</si>
  <si>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</si>
  <si>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</si>
  <si>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</si>
  <si>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</si>
  <si>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</si>
  <si>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</si>
  <si>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</si>
  <si>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</si>
  <si>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</si>
  <si>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</si>
  <si>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</si>
  <si>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</si>
  <si>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</si>
  <si>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</si>
  <si>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</si>
  <si>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</si>
  <si>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</si>
  <si>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</si>
  <si>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</si>
  <si>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</si>
  <si>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</si>
  <si>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</si>
  <si>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</si>
  <si>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</si>
  <si>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</si>
  <si>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</si>
  <si>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</si>
  <si>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</si>
  <si>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</si>
  <si>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</si>
  <si>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</si>
  <si>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</si>
  <si>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</si>
  <si>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</si>
  <si>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</si>
  <si>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</si>
  <si>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</si>
  <si>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</si>
  <si>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</si>
  <si>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</si>
  <si>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</si>
  <si>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</si>
  <si>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</si>
  <si>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</si>
  <si>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</si>
  <si>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</si>
  <si>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</si>
  <si>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</si>
  <si>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</si>
  <si>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</si>
  <si>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</si>
  <si>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</si>
  <si>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</si>
  <si>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</si>
  <si>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</si>
  <si>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</si>
  <si>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</si>
  <si>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</si>
  <si>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</si>
  <si>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</si>
  <si>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</si>
  <si>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</si>
  <si>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</si>
  <si>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</si>
  <si>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</si>
  <si>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</si>
  <si>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</si>
  <si>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</si>
  <si>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</si>
  <si>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</si>
  <si>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</si>
  <si>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</si>
  <si>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</si>
  <si>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</si>
  <si>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</si>
  <si>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</si>
  <si>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</si>
  <si>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</si>
  <si>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</si>
  <si>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</si>
  <si>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</si>
  <si>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</si>
  <si>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</si>
  <si>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</si>
  <si>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</si>
  <si>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</si>
  <si>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</si>
  <si>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</si>
  <si>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</si>
  <si>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</si>
  <si>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</si>
  <si>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</si>
  <si>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</si>
  <si>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</si>
  <si>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</si>
  <si>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</si>
  <si>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</si>
  <si>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</si>
  <si>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</si>
  <si>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</si>
  <si>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</si>
  <si>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</si>
  <si>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</si>
  <si>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</si>
  <si>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</si>
  <si>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</si>
  <si>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</si>
  <si>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</si>
  <si>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</si>
  <si>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</si>
  <si>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</si>
  <si>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</si>
  <si>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</si>
  <si>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</si>
  <si>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</si>
  <si>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</si>
  <si>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</si>
  <si>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</si>
  <si>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</si>
  <si>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</si>
  <si>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</si>
  <si>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</si>
  <si>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</si>
  <si>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</si>
  <si>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</si>
  <si>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</si>
  <si>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</si>
  <si>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</si>
  <si>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</si>
  <si>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</si>
  <si>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</si>
  <si>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</si>
  <si>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</si>
  <si>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</si>
  <si>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</si>
  <si>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</si>
  <si>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</si>
  <si>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</si>
  <si>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</si>
  <si>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</si>
  <si>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</si>
  <si>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</si>
  <si>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</si>
  <si>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</si>
  <si>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</si>
  <si>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</si>
  <si>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</si>
  <si>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</si>
  <si>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</si>
  <si>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</si>
  <si>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</si>
  <si>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</si>
  <si>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</si>
  <si>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</si>
  <si>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</si>
  <si>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</si>
  <si>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</si>
  <si>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</si>
  <si>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</si>
  <si>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</si>
  <si>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</si>
  <si>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</si>
  <si>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</si>
  <si>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</si>
  <si>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</si>
  <si>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</si>
  <si>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</si>
  <si>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</si>
  <si>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</si>
  <si>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</si>
  <si>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</si>
  <si>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</si>
  <si>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</si>
  <si>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</si>
  <si>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</si>
  <si>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</si>
  <si>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</si>
  <si>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</si>
  <si>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</si>
  <si>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</si>
  <si>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</si>
  <si>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</si>
  <si>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</si>
  <si>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</si>
  <si>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</si>
  <si>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</si>
  <si>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</si>
  <si>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</si>
  <si>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</si>
  <si>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</si>
  <si>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</si>
  <si>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</si>
  <si>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</si>
  <si>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</si>
  <si>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</si>
  <si>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</si>
  <si>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</si>
  <si>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</si>
  <si>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</si>
  <si>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</si>
  <si>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</si>
  <si>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</si>
  <si>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</si>
  <si>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</si>
  <si>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</si>
  <si>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</si>
  <si>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</si>
  <si>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</si>
  <si>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</si>
  <si>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</si>
  <si>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</si>
  <si>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</si>
  <si>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</si>
  <si>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</si>
  <si>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</si>
  <si>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</si>
  <si>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</si>
  <si>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</si>
  <si>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</si>
  <si>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</si>
  <si>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</si>
  <si>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</si>
  <si>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</si>
  <si>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</si>
  <si>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</si>
  <si>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</si>
  <si>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</si>
  <si>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</si>
  <si>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</si>
  <si>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</si>
  <si>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</si>
  <si>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</si>
  <si>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</si>
  <si>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</si>
  <si>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</si>
  <si>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</si>
  <si>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</si>
  <si>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</si>
  <si>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</si>
  <si>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</si>
  <si>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</si>
  <si>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</si>
  <si>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</si>
  <si>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</si>
  <si>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</si>
  <si>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</si>
  <si>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</si>
  <si>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</si>
  <si>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</si>
  <si>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</si>
  <si>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</si>
  <si>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</si>
  <si>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</si>
  <si>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</si>
  <si>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</si>
  <si>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</si>
  <si>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</si>
  <si>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</si>
  <si>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</si>
  <si>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</si>
  <si>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</si>
  <si>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</si>
  <si>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</si>
  <si>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</si>
  <si>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</si>
  <si>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</si>
  <si>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</si>
  <si>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</si>
  <si>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</si>
  <si>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</si>
  <si>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</si>
  <si>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</si>
  <si>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</si>
  <si>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</si>
  <si>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</si>
  <si>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</si>
  <si>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</si>
  <si>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</si>
  <si>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</si>
  <si>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</si>
  <si>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</si>
  <si>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</si>
  <si>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</si>
  <si>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</si>
  <si>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</si>
  <si>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</si>
  <si>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</si>
  <si>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</si>
  <si>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</si>
  <si>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</si>
  <si>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</si>
  <si>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</si>
  <si>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</si>
  <si>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</si>
  <si>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</si>
  <si>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</si>
  <si>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</si>
  <si>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</si>
  <si>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</si>
  <si>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</si>
  <si>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</si>
  <si>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</si>
  <si>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</si>
  <si>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</si>
  <si>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</si>
  <si>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</si>
  <si>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</si>
  <si>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</si>
  <si>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</si>
  <si>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</si>
  <si>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</si>
  <si>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</si>
  <si>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</si>
  <si>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</si>
  <si>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</si>
  <si>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</si>
  <si>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</si>
  <si>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</si>
  <si>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</si>
  <si>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</si>
  <si>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</si>
  <si>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</si>
  <si>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</si>
  <si>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</si>
  <si>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</si>
  <si>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</si>
  <si>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</si>
  <si>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</si>
  <si>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</si>
  <si>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</si>
  <si>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</si>
  <si>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</si>
  <si>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</si>
  <si>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</si>
  <si>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</si>
  <si>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</si>
  <si>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</si>
  <si>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</si>
  <si>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</si>
  <si>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</si>
  <si>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</si>
  <si>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</si>
  <si>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</si>
  <si>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</si>
  <si>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</si>
  <si>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</si>
  <si>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</si>
  <si>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</si>
  <si>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</si>
  <si>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</si>
  <si>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</si>
  <si>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</si>
  <si>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</si>
  <si>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</si>
  <si>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</si>
  <si>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</si>
  <si>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</si>
  <si>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</si>
  <si>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</si>
  <si>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</si>
  <si>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</si>
  <si>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</si>
  <si>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</si>
  <si>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</si>
  <si>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</si>
  <si>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</si>
  <si>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</si>
  <si>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</si>
  <si>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</si>
  <si>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</si>
  <si>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</si>
  <si>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</si>
  <si>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</si>
  <si>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</si>
  <si>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</si>
  <si>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</si>
  <si>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</si>
  <si>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</si>
  <si>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</si>
  <si>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</si>
  <si>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</si>
  <si>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</si>
  <si>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</si>
  <si>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</si>
  <si>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</si>
  <si>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</si>
  <si>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</si>
  <si>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</si>
  <si>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</si>
  <si>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</si>
  <si>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</si>
  <si>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</si>
  <si>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</si>
  <si>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</si>
  <si>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</si>
  <si>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</si>
  <si>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</si>
  <si>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</si>
  <si>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</si>
  <si>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</si>
  <si>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</si>
  <si>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</si>
  <si>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</si>
  <si>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</si>
  <si>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</si>
  <si>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</si>
  <si>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</si>
  <si>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</si>
  <si>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</si>
  <si>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</si>
  <si>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</si>
  <si>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</si>
  <si>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</si>
  <si>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</si>
  <si>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</si>
  <si>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</si>
  <si>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</si>
  <si>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</si>
  <si>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</si>
  <si>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</si>
  <si>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</si>
  <si>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</si>
  <si>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</si>
  <si>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</si>
  <si>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</si>
  <si>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</si>
  <si>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</si>
  <si>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</si>
  <si>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</si>
  <si>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</si>
  <si>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</si>
  <si>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</si>
  <si>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</si>
  <si>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</si>
  <si>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</si>
  <si>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</si>
  <si>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</si>
  <si>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</si>
  <si>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</si>
  <si>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</si>
  <si>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</si>
  <si>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</si>
  <si>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</si>
  <si>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</si>
  <si>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</si>
  <si>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</si>
  <si>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</si>
  <si>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</si>
  <si>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</si>
  <si>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</si>
  <si>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</si>
  <si>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</si>
  <si>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</si>
  <si>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</si>
  <si>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</si>
  <si>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</si>
  <si>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</si>
  <si>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</si>
  <si>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</si>
  <si>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</si>
  <si>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</si>
  <si>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</si>
  <si>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</si>
  <si>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</si>
  <si>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</si>
  <si>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</si>
  <si>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</si>
  <si>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</si>
  <si>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</si>
  <si>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</si>
  <si>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</si>
  <si>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</si>
  <si>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</si>
  <si>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</si>
  <si>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</si>
  <si>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</si>
  <si>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</si>
  <si>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</si>
  <si>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</si>
  <si>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</si>
  <si>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</si>
  <si>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</si>
  <si>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</si>
  <si>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</si>
  <si>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</si>
  <si>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</si>
  <si>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</si>
  <si>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</si>
  <si>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</si>
  <si>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</si>
  <si>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</si>
  <si>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</si>
  <si>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</si>
  <si>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</si>
  <si>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</si>
  <si>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</si>
  <si>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</si>
  <si>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</si>
  <si>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</si>
  <si>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</si>
  <si>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</si>
  <si>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</si>
  <si>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</si>
  <si>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</si>
  <si>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</si>
  <si>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</si>
  <si>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</si>
  <si>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</si>
  <si>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</si>
  <si>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</si>
  <si>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</si>
  <si>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</si>
  <si>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</si>
  <si>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</si>
  <si>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</si>
  <si>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</si>
  <si>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</si>
  <si>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</si>
  <si>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</si>
  <si>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</si>
  <si>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</si>
  <si>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</si>
  <si>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</si>
  <si>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</si>
  <si>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</si>
  <si>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</si>
  <si>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</si>
  <si>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</si>
  <si>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</si>
  <si>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</si>
  <si>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</si>
  <si>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</si>
  <si>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</si>
  <si>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</si>
  <si>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</si>
  <si>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</si>
  <si>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</si>
  <si>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</si>
  <si>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</si>
  <si>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</si>
  <si>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</si>
  <si>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</si>
  <si>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</si>
  <si>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</si>
  <si>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</si>
  <si>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</si>
  <si>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</si>
  <si>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</si>
  <si>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</si>
  <si>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</si>
  <si>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</si>
  <si>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</si>
  <si>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</si>
  <si>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</si>
  <si>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</si>
  <si>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</si>
  <si>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</si>
  <si>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</si>
  <si>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</si>
  <si>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</si>
  <si>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</si>
  <si>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</si>
  <si>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</si>
  <si>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</si>
  <si>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</si>
  <si>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</si>
  <si>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</si>
  <si>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</si>
  <si>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</si>
  <si>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</si>
  <si>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</si>
  <si>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</si>
  <si>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</si>
  <si>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</si>
  <si>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</si>
  <si>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</si>
  <si>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</si>
  <si>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</si>
  <si>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</si>
  <si>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</si>
  <si>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</si>
  <si>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</si>
  <si>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</si>
  <si>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</si>
  <si>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</si>
  <si>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</si>
  <si>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</si>
  <si>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</si>
  <si>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</si>
  <si>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</si>
  <si>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</si>
  <si>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</si>
  <si>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</si>
  <si>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</si>
  <si>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</si>
  <si>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</si>
  <si>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</si>
  <si>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</si>
  <si>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</si>
  <si>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</si>
  <si>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</si>
  <si>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</si>
  <si>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</si>
  <si>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</si>
  <si>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</si>
  <si>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</si>
  <si>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</si>
  <si>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</si>
  <si>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</si>
  <si>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</si>
  <si>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</si>
  <si>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</si>
  <si>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</si>
  <si>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</si>
  <si>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</si>
  <si>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</si>
  <si>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</si>
  <si>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</si>
  <si>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</si>
  <si>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</si>
  <si>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</si>
  <si>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</si>
  <si>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</si>
  <si>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</si>
  <si>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</si>
  <si>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</si>
  <si>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</si>
  <si>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</si>
  <si>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</si>
  <si>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</si>
  <si>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</si>
  <si>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</si>
  <si>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</si>
  <si>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</si>
  <si>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</si>
  <si>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</si>
  <si>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</si>
  <si>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</si>
  <si>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</si>
  <si>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</si>
  <si>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</si>
  <si>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</si>
  <si>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</si>
  <si>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</si>
  <si>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</si>
  <si>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</si>
  <si>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</si>
  <si>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</si>
  <si>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</si>
  <si>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</si>
  <si>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</si>
  <si>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</si>
  <si>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</si>
  <si>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</si>
  <si>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</si>
  <si>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</si>
  <si>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</si>
  <si>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</si>
  <si>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</si>
  <si>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</si>
  <si>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</si>
  <si>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</si>
  <si>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</si>
  <si>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</si>
  <si>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</si>
  <si>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</si>
  <si>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</si>
  <si>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</si>
  <si>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</si>
  <si>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</si>
  <si>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</si>
  <si>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</si>
  <si>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</si>
  <si>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</si>
  <si>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</si>
  <si>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</si>
  <si>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</si>
  <si>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</si>
  <si>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</si>
  <si>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</si>
  <si>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</si>
  <si>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</si>
  <si>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</si>
  <si>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</si>
  <si>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</si>
  <si>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</si>
  <si>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</si>
  <si>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</si>
  <si>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</si>
  <si>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</si>
  <si>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</si>
  <si>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</si>
  <si>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</si>
  <si>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</si>
  <si>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</si>
  <si>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</si>
  <si>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</si>
  <si>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</si>
  <si>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</si>
  <si>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</si>
  <si>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</si>
  <si>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</si>
  <si>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</si>
  <si>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</si>
  <si>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</si>
  <si>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</si>
  <si>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</si>
  <si>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</si>
  <si>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</si>
  <si>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</si>
  <si>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</si>
  <si>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</si>
  <si>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</si>
  <si>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</si>
  <si>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</si>
  <si>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</si>
  <si>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</si>
  <si>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</si>
  <si>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</si>
  <si>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</si>
  <si>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</si>
  <si>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</si>
  <si>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</si>
  <si>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</si>
  <si>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</si>
  <si>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</si>
  <si>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</si>
  <si>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</si>
  <si>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</si>
  <si>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</si>
  <si>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</si>
  <si>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</si>
  <si>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</si>
  <si>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</si>
  <si>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</si>
  <si>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</si>
  <si>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</si>
  <si>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</si>
  <si>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</si>
  <si>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</si>
  <si>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</si>
  <si>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</si>
  <si>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</si>
  <si>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</si>
  <si>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</si>
  <si>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</si>
  <si>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</si>
  <si>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</si>
  <si>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</si>
  <si>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</si>
  <si>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</si>
  <si>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</si>
  <si>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</si>
  <si>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</si>
  <si>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</si>
  <si>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</si>
  <si>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</si>
  <si>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</si>
  <si>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</si>
  <si>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</si>
  <si>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</si>
  <si>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</si>
  <si>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</si>
  <si>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</si>
  <si>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</si>
  <si>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</si>
  <si>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</si>
  <si>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</si>
  <si>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</si>
  <si>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</si>
  <si>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</si>
  <si>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</si>
  <si>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</si>
  <si>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</si>
  <si>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</si>
  <si>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</si>
  <si>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</si>
  <si>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</si>
  <si>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</si>
  <si>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</si>
  <si>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</si>
  <si>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</si>
  <si>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</si>
  <si>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</si>
  <si>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</si>
  <si>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</si>
  <si>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</si>
  <si>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</si>
  <si>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</si>
  <si>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</si>
  <si>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</si>
  <si>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</si>
  <si>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</si>
  <si>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</si>
  <si>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</si>
  <si>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</si>
  <si>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</si>
  <si>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</si>
  <si>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</si>
  <si>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</si>
  <si>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</si>
  <si>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</si>
  <si>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</si>
  <si>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</si>
  <si>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</si>
  <si>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</si>
  <si>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</si>
  <si>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</si>
  <si>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</si>
  <si>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</si>
  <si>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</si>
  <si>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</si>
  <si>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</si>
  <si>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</si>
  <si>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</si>
  <si>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</si>
  <si>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</si>
  <si>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</si>
  <si>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</si>
  <si>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</si>
  <si>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</si>
  <si>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</si>
  <si>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</si>
  <si>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</si>
  <si>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</si>
  <si>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</si>
  <si>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</si>
  <si>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</si>
  <si>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</si>
  <si>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</si>
  <si>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</si>
  <si>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</si>
  <si>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</si>
  <si>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</si>
  <si>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</si>
  <si>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</si>
  <si>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</si>
  <si>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</si>
  <si>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</si>
  <si>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</si>
  <si>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</si>
  <si>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</si>
  <si>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</si>
  <si>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</si>
  <si>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</si>
  <si>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</si>
  <si>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</si>
  <si>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</si>
  <si>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</si>
  <si>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</si>
  <si>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</si>
  <si>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</si>
  <si>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</si>
  <si>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</si>
  <si>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</si>
  <si>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</si>
  <si>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</si>
  <si>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</si>
  <si>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</si>
  <si>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</si>
  <si>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</si>
  <si>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</si>
  <si>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</si>
  <si>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</si>
  <si>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</si>
  <si>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</si>
  <si>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</si>
  <si>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</si>
  <si>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</si>
  <si>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</si>
  <si>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</si>
  <si>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</si>
  <si>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</si>
  <si>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</si>
  <si>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</si>
  <si>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</si>
  <si>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</si>
  <si>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</si>
  <si>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</si>
  <si>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</si>
  <si>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</si>
  <si>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</si>
  <si>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</si>
  <si>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</si>
  <si>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</si>
  <si>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</si>
  <si>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</si>
  <si>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</si>
  <si>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</si>
  <si>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</si>
  <si>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</si>
  <si>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</si>
  <si>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</si>
  <si>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</si>
  <si>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</si>
  <si>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</si>
  <si>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</si>
  <si>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</si>
  <si>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</si>
  <si>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</si>
  <si>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</si>
  <si>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</si>
  <si>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</si>
  <si>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</si>
  <si>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</si>
  <si>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</si>
  <si>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</si>
  <si>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</si>
  <si>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</si>
  <si>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</si>
  <si>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</si>
  <si>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</si>
  <si>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</si>
  <si>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</si>
  <si>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</si>
  <si>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</si>
  <si>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</si>
  <si>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</si>
  <si>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</si>
  <si>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</si>
  <si>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</si>
  <si>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</si>
  <si>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</si>
  <si>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</si>
  <si>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</si>
  <si>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</si>
  <si>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</si>
  <si>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</si>
  <si>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</si>
  <si>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</si>
  <si>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</si>
  <si>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</si>
  <si>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</si>
  <si>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</si>
  <si>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</si>
  <si>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</si>
  <si>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</si>
  <si>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</si>
  <si>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</si>
  <si>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</si>
  <si>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</si>
  <si>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</si>
  <si>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</si>
  <si>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</si>
  <si>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</si>
  <si>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</si>
  <si>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</si>
  <si>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</si>
  <si>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</si>
  <si>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</si>
  <si>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</si>
  <si>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</si>
  <si>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</si>
  <si>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</si>
  <si>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</si>
  <si>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</si>
  <si>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</si>
  <si>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</si>
  <si>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</si>
  <si>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</si>
  <si>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</si>
  <si>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</si>
  <si>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</si>
  <si>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</si>
  <si>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</si>
  <si>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</si>
  <si>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</si>
  <si>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</si>
  <si>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</si>
  <si>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</si>
  <si>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</si>
  <si>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</si>
  <si>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</si>
  <si>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</si>
  <si>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</si>
  <si>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</si>
  <si>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</si>
  <si>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</si>
  <si>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</si>
  <si>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</si>
  <si>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</si>
  <si>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</si>
  <si>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</si>
  <si>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</si>
  <si>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</si>
  <si>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</si>
  <si>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</si>
  <si>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</si>
  <si>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</si>
  <si>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</si>
  <si>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</si>
  <si>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</si>
  <si>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</si>
  <si>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</si>
  <si>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</si>
  <si>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</si>
  <si>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</si>
  <si>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</si>
  <si>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</si>
  <si>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</si>
  <si>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</si>
  <si>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</si>
  <si>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</si>
  <si>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</si>
  <si>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</si>
  <si>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</si>
  <si>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</si>
  <si>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</si>
  <si>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</si>
  <si>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</si>
  <si>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</si>
  <si>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</si>
  <si>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</si>
  <si>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</si>
  <si>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</si>
  <si>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</si>
  <si>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</si>
  <si>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</si>
  <si>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</si>
  <si>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</si>
  <si>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</si>
  <si>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</si>
  <si>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</si>
  <si>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</si>
  <si>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</si>
  <si>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</si>
  <si>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</si>
  <si>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</si>
  <si>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</si>
  <si>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</si>
  <si>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</si>
  <si>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</si>
  <si>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</si>
  <si>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</si>
  <si>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</si>
  <si>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</si>
  <si>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</si>
  <si>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</si>
  <si>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</si>
  <si>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</si>
  <si>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</si>
  <si>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</si>
  <si>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</si>
  <si>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</si>
  <si>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</si>
  <si>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</si>
  <si>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</si>
  <si>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</si>
  <si>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</si>
  <si>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</si>
  <si>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</si>
  <si>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</si>
  <si>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</si>
  <si>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</si>
  <si>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</si>
  <si>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</si>
  <si>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</si>
  <si>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</si>
  <si>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</si>
  <si>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</si>
  <si>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</si>
  <si>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</si>
  <si>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</si>
  <si>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</si>
  <si>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</si>
  <si>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</si>
  <si>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</si>
  <si>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</si>
  <si>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</si>
  <si>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</si>
  <si>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</si>
  <si>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</si>
  <si>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</si>
  <si>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</si>
  <si>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</si>
  <si>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</si>
  <si>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</si>
  <si>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</si>
  <si>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</si>
  <si>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</si>
  <si>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</si>
  <si>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</si>
  <si>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</si>
  <si>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</si>
  <si>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</si>
  <si>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</si>
  <si>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</si>
  <si>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</si>
  <si>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</si>
  <si>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</si>
  <si>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</si>
  <si>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</si>
  <si>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</si>
  <si>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</si>
  <si>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</si>
  <si>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</si>
  <si>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</si>
  <si>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</si>
  <si>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</si>
  <si>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</si>
  <si>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</si>
  <si>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</si>
  <si>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</si>
  <si>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</si>
  <si>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</si>
  <si>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</si>
  <si>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</si>
  <si>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</si>
  <si>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</si>
  <si>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</si>
  <si>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</si>
  <si>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</si>
  <si>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</si>
  <si>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</si>
  <si>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</si>
  <si>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</si>
  <si>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</si>
  <si>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</si>
  <si>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</si>
  <si>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</si>
  <si>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</si>
  <si>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</si>
  <si>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</si>
  <si>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</si>
  <si>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</si>
  <si>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</si>
  <si>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</si>
  <si>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</si>
  <si>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</si>
  <si>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</si>
  <si>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</si>
  <si>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</si>
  <si>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</si>
  <si>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</si>
  <si>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</si>
  <si>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</si>
  <si>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</si>
  <si>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</si>
  <si>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</si>
  <si>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</si>
  <si>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</si>
  <si>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</si>
  <si>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</si>
  <si>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</si>
  <si>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</si>
  <si>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</si>
  <si>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</si>
  <si>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</si>
  <si>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</si>
  <si>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</si>
  <si>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</si>
  <si>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</si>
  <si>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</si>
  <si>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</si>
  <si>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</si>
  <si>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</si>
  <si>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</si>
  <si>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</si>
  <si>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</si>
  <si>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</si>
  <si>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</si>
  <si>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</si>
  <si>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</si>
  <si>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</si>
  <si>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</si>
  <si>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</si>
  <si>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</si>
  <si>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</si>
  <si>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</si>
  <si>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</si>
  <si>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</si>
  <si>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</si>
  <si>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</si>
  <si>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</si>
  <si>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</si>
  <si>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</si>
  <si>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</si>
  <si>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</si>
  <si>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</si>
  <si>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</si>
  <si>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</si>
  <si>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</si>
  <si>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</si>
  <si>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</si>
  <si>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</si>
  <si>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</si>
  <si>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</si>
  <si>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</si>
  <si>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</si>
  <si>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</si>
  <si>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</si>
  <si>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</si>
  <si>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</si>
  <si>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</si>
  <si>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</si>
  <si>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</si>
  <si>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</si>
  <si>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</si>
  <si>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</si>
  <si>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</si>
  <si>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</si>
  <si>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</si>
  <si>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</si>
  <si>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</si>
  <si>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</si>
  <si>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</si>
  <si>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</si>
  <si>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</si>
  <si>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</si>
  <si>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</si>
  <si>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</si>
  <si>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</si>
  <si>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</si>
  <si>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</si>
  <si>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</si>
  <si>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</si>
  <si>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</si>
  <si>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</si>
  <si>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</si>
  <si>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</si>
  <si>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</si>
  <si>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</si>
  <si>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</si>
  <si>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</si>
  <si>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</si>
  <si>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</si>
  <si>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</si>
  <si>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</si>
  <si>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</si>
  <si>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</si>
  <si>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</si>
  <si>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</si>
  <si>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</si>
  <si>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</si>
  <si>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</si>
  <si>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</si>
  <si>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</si>
  <si>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</si>
  <si>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</si>
  <si>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</si>
  <si>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</si>
  <si>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</si>
  <si>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</si>
  <si>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</si>
  <si>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</si>
  <si>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</si>
  <si>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</si>
  <si>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</si>
  <si>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</si>
  <si>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</si>
  <si>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</si>
  <si>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</si>
  <si>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</si>
  <si>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</si>
  <si>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</si>
  <si>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</si>
  <si>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</si>
  <si>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</si>
  <si>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</si>
  <si>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</si>
  <si>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</si>
  <si>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</si>
  <si>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</si>
  <si>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</si>
  <si>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</si>
  <si>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</si>
  <si>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</si>
  <si>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</si>
  <si>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</si>
  <si>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</si>
  <si>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</si>
  <si>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</si>
  <si>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</si>
  <si>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</si>
  <si>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</si>
  <si>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</si>
  <si>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</si>
  <si>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</si>
  <si>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</si>
  <si>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</si>
  <si>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</si>
  <si>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</si>
  <si>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</si>
  <si>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</si>
  <si>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</si>
  <si>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</si>
  <si>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</si>
  <si>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</si>
  <si>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</si>
  <si>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</si>
  <si>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</si>
  <si>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</si>
  <si>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</si>
  <si>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</si>
  <si>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</si>
  <si>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</si>
  <si>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</si>
  <si>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</si>
  <si>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</si>
  <si>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</si>
  <si>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</si>
  <si>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</si>
  <si>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</si>
  <si>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</si>
  <si>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</si>
  <si>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</si>
  <si>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</si>
  <si>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</si>
  <si>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</si>
  <si>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</si>
  <si>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</si>
  <si>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</si>
  <si>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</si>
  <si>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</si>
  <si>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</si>
  <si>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</si>
  <si>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</si>
  <si>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</si>
  <si>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</si>
  <si>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</si>
  <si>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</si>
  <si>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</si>
  <si>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</si>
  <si>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</si>
  <si>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</si>
  <si>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</si>
  <si>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</si>
  <si>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</si>
  <si>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</si>
  <si>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</si>
  <si>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</si>
  <si>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</si>
  <si>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</si>
  <si>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</si>
  <si>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</si>
  <si>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</si>
  <si>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</si>
  <si>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</si>
  <si>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</si>
  <si>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</si>
  <si>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</si>
  <si>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</si>
  <si>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</si>
  <si>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</si>
  <si>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</si>
  <si>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</si>
  <si>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</si>
  <si>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</si>
  <si>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</si>
  <si>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</si>
  <si>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</si>
  <si>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</si>
  <si>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</si>
  <si>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</si>
  <si>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</si>
  <si>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</si>
  <si>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</si>
  <si>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</si>
  <si>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</si>
  <si>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</si>
  <si>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</si>
  <si>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</si>
  <si>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</si>
  <si>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</si>
  <si>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</si>
  <si>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</si>
  <si>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</si>
  <si>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</si>
  <si>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</si>
  <si>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</si>
  <si>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</si>
  <si>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</si>
  <si>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</si>
  <si>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</si>
  <si>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</si>
  <si>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</si>
  <si>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</si>
  <si>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</si>
  <si>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</si>
  <si>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</si>
  <si>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</si>
  <si>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</si>
  <si>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</si>
  <si>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</si>
  <si>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</si>
  <si>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</si>
  <si>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</si>
  <si>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</si>
  <si>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</si>
  <si>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</si>
  <si>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</si>
  <si>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</si>
  <si>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</si>
  <si>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</si>
  <si>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</si>
  <si>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</si>
  <si>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</si>
  <si>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</si>
  <si>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</si>
  <si>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</si>
  <si>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</si>
  <si>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</si>
  <si>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</si>
  <si>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</si>
  <si>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</si>
  <si>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</si>
  <si>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</si>
  <si>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</si>
  <si>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</si>
  <si>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</si>
  <si>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</si>
  <si>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</si>
  <si>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</si>
  <si>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</si>
  <si>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</si>
  <si>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</si>
  <si>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</si>
  <si>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</si>
  <si>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</si>
  <si>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</si>
  <si>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</si>
  <si>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</si>
  <si>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</si>
  <si>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</si>
  <si>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</si>
  <si>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</si>
  <si>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</si>
  <si>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</si>
  <si>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</si>
  <si>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</si>
  <si>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</si>
  <si>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</si>
  <si>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</si>
  <si>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</si>
  <si>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</si>
  <si>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</si>
  <si>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</si>
  <si>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</si>
  <si>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</si>
  <si>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</si>
  <si>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</si>
  <si>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</si>
  <si>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</si>
  <si>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</si>
  <si>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</si>
  <si>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</si>
  <si>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</si>
  <si>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</si>
  <si>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</si>
  <si>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</si>
  <si>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</si>
  <si>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</si>
  <si>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</si>
  <si>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</si>
  <si>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</si>
  <si>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</si>
  <si>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</si>
  <si>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</si>
  <si>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</si>
  <si>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</si>
  <si>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</si>
  <si>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</si>
  <si>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</si>
  <si>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</si>
  <si>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</si>
  <si>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</si>
  <si>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</si>
  <si>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</si>
  <si>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</si>
  <si>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</si>
  <si>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</si>
  <si>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</si>
  <si>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</si>
  <si>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</si>
  <si>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</si>
  <si>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</si>
  <si>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</si>
  <si>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</si>
  <si>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</si>
  <si>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</si>
  <si>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</si>
  <si>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</si>
  <si>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</si>
  <si>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</si>
  <si>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</si>
  <si>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</si>
  <si>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</si>
  <si>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</si>
  <si>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</si>
  <si>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</si>
  <si>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</si>
  <si>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</si>
  <si>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</si>
  <si>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</si>
  <si>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</si>
  <si>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</si>
  <si>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</si>
  <si>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</si>
  <si>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</si>
  <si>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</si>
  <si>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</si>
  <si>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</si>
  <si>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</si>
  <si>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</si>
  <si>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</si>
  <si>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</si>
  <si>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</si>
  <si>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</si>
  <si>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</si>
  <si>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</si>
  <si>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</si>
  <si>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</si>
  <si>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</si>
  <si>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</si>
  <si>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</si>
  <si>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</si>
  <si>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</si>
  <si>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</si>
  <si>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</si>
  <si>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</si>
  <si>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</si>
  <si>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</si>
  <si>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</si>
  <si>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</si>
  <si>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</si>
  <si>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</si>
  <si>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</si>
  <si>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</si>
  <si>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</si>
  <si>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</si>
  <si>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</si>
  <si>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</si>
  <si>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</si>
  <si>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</si>
  <si>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</si>
  <si>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</si>
  <si>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</si>
  <si>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</si>
  <si>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</si>
  <si>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</si>
  <si>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</si>
  <si>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</si>
  <si>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</si>
  <si>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</si>
  <si>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</si>
  <si>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</si>
  <si>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</si>
  <si>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</si>
  <si>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</si>
  <si>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</si>
  <si>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</si>
  <si>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</si>
  <si>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</si>
  <si>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</si>
  <si>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</si>
  <si>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</si>
  <si>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</si>
  <si>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</si>
  <si>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</si>
  <si>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</si>
  <si>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</si>
  <si>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</si>
  <si>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</si>
  <si>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</si>
  <si>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</si>
  <si>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</si>
  <si>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</si>
  <si>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</si>
  <si>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</si>
  <si>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</si>
  <si>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</si>
  <si>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</si>
  <si>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</si>
  <si>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</si>
  <si>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</si>
  <si>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</si>
  <si>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</si>
  <si>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</si>
  <si>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</si>
  <si>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</si>
  <si>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</si>
  <si>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</si>
  <si>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</si>
  <si>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</si>
  <si>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</si>
  <si>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</si>
  <si>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</si>
  <si>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</si>
  <si>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</si>
  <si>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</si>
  <si>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</si>
  <si>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</si>
  <si>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</si>
  <si>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</si>
  <si>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</si>
  <si>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</si>
  <si>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</si>
  <si>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</si>
  <si>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</si>
  <si>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</si>
  <si>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</si>
  <si>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</si>
  <si>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</si>
  <si>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</si>
  <si>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</si>
  <si>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</si>
  <si>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</si>
  <si>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</si>
  <si>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</si>
  <si>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</si>
  <si>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</si>
  <si>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</si>
  <si>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</si>
  <si>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</si>
  <si>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</si>
  <si>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</si>
  <si>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</si>
  <si>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</si>
  <si>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</si>
  <si>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</si>
  <si>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</si>
  <si>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</si>
  <si>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</si>
  <si>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</si>
  <si>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</si>
  <si>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</si>
  <si>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</si>
  <si>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</si>
  <si>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</si>
  <si>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</si>
  <si>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</si>
  <si>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</si>
  <si>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</si>
  <si>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</si>
  <si>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</si>
  <si>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</si>
  <si>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</si>
  <si>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</si>
  <si>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</si>
  <si>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</si>
  <si>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</si>
  <si>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</si>
  <si>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</si>
  <si>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</si>
  <si>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</si>
  <si>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</si>
  <si>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</si>
  <si>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</si>
  <si>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</si>
  <si>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</si>
  <si>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</si>
  <si>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</si>
  <si>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</si>
  <si>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</si>
  <si>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</si>
  <si>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</si>
  <si>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</si>
  <si>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</si>
  <si>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</si>
  <si>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</si>
  <si>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</si>
  <si>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</si>
  <si>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</si>
  <si>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</si>
  <si>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</si>
  <si>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</si>
  <si>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</si>
  <si>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</si>
  <si>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</si>
  <si>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</si>
  <si>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</si>
  <si>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</si>
  <si>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</si>
  <si>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</si>
  <si>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</si>
  <si>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</si>
  <si>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</si>
  <si>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</si>
  <si>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</si>
  <si>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</si>
  <si>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</si>
  <si>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</si>
  <si>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</si>
  <si>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</si>
  <si>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</si>
  <si>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</si>
  <si>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</si>
  <si>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</si>
  <si>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</si>
  <si>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</si>
  <si>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</si>
  <si>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</si>
  <si>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</si>
  <si>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</si>
  <si>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</si>
  <si>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</si>
  <si>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</si>
  <si>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</si>
  <si>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</si>
  <si>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</si>
  <si>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</si>
  <si>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</si>
  <si>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</si>
  <si>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</si>
  <si>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</si>
  <si>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</si>
  <si>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</si>
  <si>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</si>
  <si>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</si>
  <si>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</si>
  <si>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</si>
  <si>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</si>
  <si>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</si>
  <si>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</si>
  <si>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</si>
  <si>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</si>
  <si>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</si>
  <si>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</si>
  <si>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</si>
  <si>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</si>
  <si>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</si>
  <si>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</si>
  <si>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</si>
  <si>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</si>
  <si>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</si>
  <si>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</si>
  <si>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</si>
  <si>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</si>
  <si>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</si>
  <si>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</si>
  <si>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</si>
  <si>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</si>
  <si>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</si>
  <si>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</si>
  <si>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</si>
  <si>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</si>
  <si>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</si>
  <si>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</si>
  <si>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</si>
  <si>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</si>
  <si>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</si>
  <si>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</si>
  <si>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</si>
  <si>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</si>
  <si>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</si>
  <si>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</si>
  <si>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</si>
  <si>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</si>
  <si>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</si>
  <si>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</si>
  <si>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</si>
  <si>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</si>
  <si>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</si>
  <si>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</si>
  <si>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</si>
  <si>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</si>
  <si>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</si>
  <si>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</si>
  <si>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</si>
  <si>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</si>
  <si>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</si>
  <si>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</si>
  <si>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</si>
  <si>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</si>
  <si>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</si>
  <si>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</si>
  <si>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</si>
  <si>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</si>
  <si>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</si>
  <si>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</si>
  <si>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</si>
  <si>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</si>
  <si>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</si>
  <si>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</si>
  <si>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</si>
  <si>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</si>
  <si>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</si>
  <si>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</si>
  <si>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</si>
  <si>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</si>
  <si>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</si>
  <si>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</si>
  <si>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</si>
  <si>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</si>
  <si>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</si>
  <si>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</si>
  <si>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</si>
  <si>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</si>
  <si>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</si>
  <si>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</si>
  <si>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</si>
  <si>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</si>
  <si>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</si>
  <si>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</si>
  <si>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</si>
  <si>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</si>
  <si>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</si>
  <si>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</si>
  <si>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</si>
  <si>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</si>
  <si>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</si>
  <si>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</si>
  <si>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</si>
  <si>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</si>
  <si>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</si>
  <si>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</si>
  <si>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</si>
  <si>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</si>
  <si>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</si>
  <si>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</si>
  <si>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</si>
  <si>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</si>
  <si>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</si>
  <si>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</si>
  <si>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</si>
  <si>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</si>
  <si>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</si>
  <si>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</si>
  <si>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</si>
  <si>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</si>
  <si>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</si>
  <si>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</si>
  <si>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</si>
  <si>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</si>
  <si>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</si>
  <si>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</si>
  <si>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</si>
  <si>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</si>
  <si>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</si>
  <si>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</si>
  <si>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</si>
  <si>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</si>
  <si>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</si>
  <si>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</si>
  <si>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</si>
  <si>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</si>
  <si>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</si>
  <si>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</si>
  <si>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</si>
  <si>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</si>
  <si>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</si>
  <si>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</si>
  <si>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</si>
  <si>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</si>
  <si>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</si>
  <si>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</si>
  <si>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</si>
  <si>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</si>
  <si>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</si>
  <si>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</si>
  <si>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</si>
  <si>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</si>
  <si>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</si>
  <si>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</si>
  <si>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</si>
  <si>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</si>
  <si>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</si>
  <si>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</si>
  <si>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</si>
  <si>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</si>
  <si>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</si>
  <si>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</si>
  <si>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</si>
  <si>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</si>
  <si>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</si>
  <si>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</si>
  <si>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</si>
  <si>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</si>
  <si>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</si>
  <si>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</si>
  <si>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</si>
  <si>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</si>
  <si>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</si>
  <si>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</si>
  <si>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</si>
  <si>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</si>
  <si>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</si>
  <si>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</si>
  <si>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</si>
  <si>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</si>
  <si>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</si>
  <si>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</si>
  <si>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</si>
  <si>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</si>
  <si>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</si>
  <si>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</si>
  <si>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</si>
  <si>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</si>
  <si>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</si>
  <si>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</si>
  <si>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</si>
  <si>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</si>
  <si>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</si>
  <si>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</si>
  <si>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</si>
  <si>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</si>
  <si>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</si>
  <si>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</si>
  <si>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</si>
  <si>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</si>
  <si>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</si>
  <si>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</si>
  <si>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</si>
  <si>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</si>
  <si>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</si>
  <si>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</si>
  <si>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</si>
  <si>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</si>
  <si>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</si>
  <si>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</si>
  <si>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</si>
  <si>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</si>
  <si>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</si>
  <si>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</si>
  <si>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</si>
  <si>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</si>
  <si>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</si>
  <si>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</si>
  <si>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</si>
  <si>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</si>
  <si>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</si>
  <si>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</si>
  <si>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</si>
  <si>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</si>
  <si>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</si>
  <si>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</si>
  <si>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</si>
  <si>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</si>
  <si>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</si>
  <si>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</si>
  <si>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</si>
  <si>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</si>
  <si>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</si>
  <si>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</si>
  <si>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</si>
  <si>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</si>
  <si>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</si>
  <si>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</si>
  <si>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</si>
  <si>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</si>
  <si>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</si>
  <si>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</si>
  <si>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</si>
  <si>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</si>
  <si>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</si>
  <si>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</si>
  <si>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</si>
  <si>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</si>
  <si>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</si>
  <si>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</si>
  <si>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</si>
  <si>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</si>
  <si>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</si>
  <si>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</si>
  <si>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</si>
  <si>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</si>
  <si>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</si>
  <si>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</si>
  <si>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</si>
  <si>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</si>
  <si>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</si>
  <si>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</si>
  <si>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</si>
  <si>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</si>
  <si>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</si>
  <si>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</si>
  <si>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</si>
  <si>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</si>
  <si>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</si>
  <si>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</si>
  <si>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</si>
  <si>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</si>
  <si>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</si>
  <si>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</si>
  <si>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</si>
  <si>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</si>
  <si>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</si>
  <si>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</si>
  <si>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</si>
  <si>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</si>
  <si>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</si>
  <si>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</si>
  <si>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</si>
  <si>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</si>
  <si>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</si>
  <si>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</si>
  <si>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</si>
  <si>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</si>
  <si>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</si>
  <si>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</si>
  <si>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</si>
  <si>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</si>
  <si>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</si>
  <si>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</si>
  <si>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</si>
  <si>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</si>
  <si>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</si>
  <si>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</si>
  <si>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</si>
  <si>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</si>
  <si>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</si>
  <si>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</si>
  <si>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</si>
  <si>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</si>
  <si>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</si>
  <si>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</si>
  <si>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</si>
  <si>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</si>
  <si>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</si>
  <si>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</si>
  <si>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</si>
  <si>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</si>
  <si>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</si>
  <si>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</si>
  <si>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</si>
  <si>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</si>
  <si>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</si>
  <si>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</si>
  <si>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</si>
  <si>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</si>
  <si>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</si>
  <si>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</si>
  <si>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</si>
  <si>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</si>
  <si>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</si>
  <si>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</si>
  <si>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</si>
  <si>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</si>
  <si>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</si>
  <si>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</si>
  <si>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</si>
  <si>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</si>
  <si>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</si>
  <si>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</si>
  <si>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</si>
  <si>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</si>
  <si>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</si>
  <si>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</si>
  <si>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</si>
  <si>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</si>
  <si>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</si>
  <si>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</si>
  <si>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</si>
  <si>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</si>
  <si>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</si>
  <si>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</si>
  <si>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</si>
  <si>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</si>
  <si>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</si>
  <si>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</si>
  <si>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</si>
  <si>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</si>
  <si>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</si>
  <si>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</si>
  <si>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</si>
  <si>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</si>
  <si>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</si>
  <si>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</si>
  <si>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</si>
  <si>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</si>
  <si>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</si>
  <si>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</si>
  <si>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</si>
  <si>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</si>
  <si>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</si>
  <si>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</si>
  <si>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</si>
  <si>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</si>
  <si>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</si>
  <si>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</si>
  <si>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</si>
  <si>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</si>
  <si>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</si>
  <si>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</si>
  <si>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</si>
  <si>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</si>
  <si>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</si>
  <si>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</si>
  <si>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</si>
  <si>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</si>
  <si>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</si>
  <si>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</si>
  <si>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</si>
  <si>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</si>
  <si>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</si>
  <si>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</si>
  <si>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</si>
  <si>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</si>
  <si>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</si>
  <si>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</si>
  <si>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</si>
  <si>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</si>
  <si>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</si>
  <si>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</si>
  <si>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</si>
  <si>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</si>
  <si>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</si>
  <si>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</si>
  <si>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</si>
  <si>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</si>
  <si>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</si>
  <si>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</si>
  <si>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</si>
  <si>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</si>
  <si>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</si>
  <si>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</si>
  <si>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</si>
  <si>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</si>
  <si>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</si>
  <si>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</si>
  <si>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</si>
  <si>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</si>
  <si>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</si>
  <si>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</si>
  <si>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</si>
  <si>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</si>
  <si>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</si>
  <si>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</si>
  <si>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</si>
  <si>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</si>
  <si>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</si>
  <si>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</si>
  <si>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</si>
  <si>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</si>
  <si>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</si>
  <si>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</si>
  <si>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</si>
  <si>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</si>
  <si>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</si>
  <si>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</si>
  <si>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</si>
  <si>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</si>
  <si>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</si>
  <si>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</si>
  <si>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</si>
  <si>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</si>
  <si>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</si>
  <si>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</si>
  <si>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</si>
  <si>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</si>
  <si>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</si>
  <si>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</si>
  <si>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</si>
  <si>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</si>
  <si>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</si>
  <si>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</si>
  <si>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</si>
  <si>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</si>
  <si>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</si>
  <si>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</si>
  <si>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</si>
  <si>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</si>
  <si>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</si>
  <si>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</si>
  <si>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</si>
  <si>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</si>
  <si>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</si>
  <si>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</si>
  <si>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</si>
  <si>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</si>
  <si>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</si>
  <si>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</si>
  <si>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</si>
  <si>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</si>
  <si>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</si>
  <si>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</si>
  <si>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</si>
  <si>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</si>
  <si>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</si>
  <si>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</si>
  <si>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</si>
  <si>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</si>
  <si>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</si>
  <si>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</si>
  <si>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</si>
  <si>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</si>
  <si>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</si>
  <si>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</si>
  <si>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</si>
  <si>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</si>
  <si>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</si>
  <si>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</si>
  <si>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</si>
  <si>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</si>
  <si>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</si>
  <si>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</si>
  <si>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</si>
  <si>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</si>
  <si>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</si>
  <si>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</si>
  <si>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</si>
  <si>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</si>
  <si>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</si>
  <si>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</si>
  <si>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</si>
  <si>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</si>
  <si>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</si>
  <si>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</si>
  <si>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</si>
  <si>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</si>
  <si>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</si>
  <si>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</si>
  <si>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</si>
  <si>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</si>
  <si>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</si>
  <si>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</si>
  <si>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</si>
  <si>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</si>
  <si>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</si>
  <si>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</si>
  <si>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</si>
  <si>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</si>
  <si>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</si>
  <si>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</si>
  <si>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</si>
  <si>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</si>
  <si>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</si>
  <si>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</si>
  <si>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</si>
  <si>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</si>
  <si>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</si>
  <si>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</si>
  <si>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</si>
  <si>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</si>
  <si>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</si>
  <si>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</si>
  <si>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</si>
  <si>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</si>
  <si>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</si>
  <si>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</si>
  <si>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</si>
  <si>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</si>
  <si>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</si>
  <si>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</si>
  <si>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</si>
  <si>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</si>
  <si>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</si>
  <si>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</si>
  <si>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</si>
  <si>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</si>
  <si>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</si>
  <si>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</si>
  <si>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</si>
  <si>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</si>
  <si>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</si>
  <si>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</si>
  <si>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</si>
  <si>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</si>
  <si>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</si>
  <si>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</si>
  <si>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</si>
  <si>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</si>
  <si>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</si>
  <si>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</si>
  <si>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</si>
  <si>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</si>
  <si>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</si>
  <si>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</si>
  <si>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</si>
  <si>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</si>
  <si>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</si>
  <si>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</si>
  <si>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</si>
  <si>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</si>
  <si>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</si>
  <si>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</si>
  <si>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</si>
  <si>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</si>
  <si>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</si>
  <si>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</si>
  <si>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</si>
  <si>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</si>
  <si>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</si>
  <si>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</si>
  <si>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</si>
  <si>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</si>
  <si>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</si>
  <si>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</si>
  <si>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</si>
  <si>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</si>
  <si>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</si>
  <si>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</si>
  <si>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</si>
  <si>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</si>
  <si>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</si>
  <si>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</si>
  <si>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</si>
  <si>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</si>
  <si>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</si>
  <si>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</si>
  <si>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</si>
  <si>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</si>
  <si>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</si>
  <si>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</si>
  <si>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</si>
  <si>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</si>
  <si>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</si>
  <si>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</si>
  <si>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</si>
  <si>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</si>
  <si>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</si>
  <si>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</si>
  <si>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</si>
  <si>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</si>
  <si>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</si>
  <si>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</si>
  <si>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</si>
  <si>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</si>
  <si>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</si>
  <si>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</si>
  <si>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</si>
  <si>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</si>
  <si>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</si>
  <si>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</si>
  <si>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</si>
  <si>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</si>
  <si>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</si>
  <si>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</si>
  <si>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</si>
  <si>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</si>
  <si>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</si>
  <si>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</si>
  <si>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</si>
  <si>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</si>
  <si>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</si>
  <si>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</si>
  <si>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</si>
  <si>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</si>
  <si>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</si>
  <si>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</si>
  <si>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</si>
  <si>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</si>
  <si>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</si>
  <si>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</si>
  <si>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</si>
  <si>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</si>
  <si>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</si>
  <si>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</si>
  <si>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</si>
  <si>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</si>
  <si>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</si>
  <si>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</si>
  <si>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</si>
  <si>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</si>
  <si>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</si>
  <si>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</si>
  <si>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</si>
  <si>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</si>
  <si>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</si>
  <si>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</si>
  <si>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</si>
  <si>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</si>
  <si>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</si>
  <si>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</si>
  <si>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</si>
  <si>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</si>
  <si>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</si>
  <si>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</si>
  <si>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</si>
  <si>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</si>
  <si>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</si>
  <si>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</si>
  <si>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</si>
  <si>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</si>
  <si>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</si>
  <si>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</si>
  <si>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</si>
  <si>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</si>
  <si>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</si>
  <si>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</si>
  <si>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</si>
  <si>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</si>
  <si>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</si>
  <si>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</si>
  <si>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</si>
  <si>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</si>
  <si>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</si>
  <si>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</si>
  <si>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</si>
  <si>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</si>
  <si>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</si>
  <si>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</si>
  <si>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</si>
  <si>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</si>
  <si>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</si>
  <si>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</si>
  <si>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</si>
  <si>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</si>
  <si>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</si>
  <si>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</si>
  <si>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</si>
  <si>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</si>
  <si>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</si>
  <si>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</si>
  <si>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</si>
  <si>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</si>
  <si>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</si>
  <si>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</si>
  <si>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</si>
  <si>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</si>
  <si>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</si>
  <si>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</si>
  <si>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</si>
  <si>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</si>
  <si>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</si>
  <si>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</si>
  <si>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</si>
  <si>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</si>
  <si>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</si>
  <si>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</si>
  <si>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</si>
  <si>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</si>
  <si>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</si>
  <si>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</si>
  <si>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</si>
  <si>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</si>
  <si>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</si>
  <si>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</si>
  <si>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</si>
  <si>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</si>
  <si>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</si>
  <si>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</si>
  <si>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</si>
  <si>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</si>
  <si>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</si>
  <si>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</si>
  <si>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</si>
  <si>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</si>
  <si>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</si>
  <si>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</si>
  <si>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</si>
  <si>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</si>
  <si>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</si>
  <si>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</si>
  <si>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</si>
  <si>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</si>
  <si>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</si>
  <si>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</si>
  <si>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</si>
  <si>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</si>
  <si>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</si>
  <si>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</si>
  <si>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</si>
  <si>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</si>
  <si>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</si>
  <si>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</si>
  <si>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</si>
  <si>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</si>
  <si>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</si>
  <si>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</si>
  <si>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</si>
  <si>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</si>
  <si>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</si>
  <si>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</si>
  <si>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</si>
  <si>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</si>
  <si>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</si>
  <si>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</si>
  <si>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</si>
  <si>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</si>
  <si>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</si>
  <si>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</si>
  <si>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</si>
  <si>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</si>
  <si>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</si>
  <si>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</si>
  <si>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</si>
  <si>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</si>
  <si>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</si>
  <si>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</si>
  <si>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</si>
  <si>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</si>
  <si>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</si>
  <si>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</si>
  <si>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</si>
  <si>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</si>
  <si>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</si>
  <si>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</si>
  <si>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</si>
  <si>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</si>
  <si>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</si>
  <si>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</si>
  <si>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</si>
  <si>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</si>
  <si>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</si>
  <si>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</si>
  <si>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</si>
  <si>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</si>
  <si>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</si>
  <si>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</si>
  <si>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</si>
  <si>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</si>
  <si>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</si>
  <si>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</si>
  <si>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</si>
  <si>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</si>
  <si>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</si>
  <si>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</si>
  <si>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</si>
  <si>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</si>
  <si>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</si>
  <si>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</si>
  <si>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</si>
  <si>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</si>
  <si>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</si>
  <si>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</si>
  <si>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</si>
  <si>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</si>
  <si>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</si>
  <si>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</si>
  <si>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</si>
  <si>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</si>
  <si>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</si>
  <si>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</si>
  <si>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</si>
  <si>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</si>
  <si>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</si>
  <si>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</si>
  <si>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</si>
  <si>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</si>
  <si>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</si>
  <si>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</si>
  <si>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</si>
  <si>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</si>
  <si>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</si>
  <si>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</si>
  <si>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</si>
  <si>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</si>
  <si>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</si>
  <si>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</si>
  <si>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</si>
  <si>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</si>
  <si>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</si>
  <si>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</si>
  <si>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</si>
  <si>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</si>
  <si>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</si>
  <si>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</si>
  <si>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</si>
  <si>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</si>
  <si>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</si>
  <si>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</si>
  <si>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</si>
  <si>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</si>
  <si>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</si>
  <si>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</si>
  <si>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</si>
  <si>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</si>
  <si>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</si>
  <si>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</si>
  <si>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</si>
  <si>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</si>
  <si>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</si>
  <si>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</si>
  <si>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</si>
  <si>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</si>
  <si>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</si>
  <si>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</si>
  <si>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</si>
  <si>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</si>
  <si>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</si>
  <si>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</si>
  <si>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</si>
  <si>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</si>
  <si>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</si>
  <si>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</si>
  <si>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</si>
  <si>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</si>
  <si>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</si>
  <si>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</si>
  <si>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</si>
  <si>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</si>
  <si>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</si>
  <si>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</si>
  <si>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</si>
  <si>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</si>
  <si>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</si>
  <si>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</si>
  <si>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</si>
  <si>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</si>
  <si>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</si>
  <si>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</si>
  <si>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</si>
  <si>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</si>
  <si>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</si>
  <si>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</si>
  <si>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</si>
  <si>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</si>
  <si>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</si>
  <si>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</si>
  <si>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</si>
  <si>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</si>
  <si>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</si>
  <si>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</si>
  <si>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</si>
  <si>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</si>
  <si>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</si>
  <si>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</si>
  <si>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</si>
  <si>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</si>
  <si>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</si>
  <si>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</si>
  <si>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</si>
  <si>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</si>
  <si>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</si>
  <si>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</si>
  <si>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</si>
  <si>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</si>
  <si>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</si>
  <si>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</si>
  <si>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</si>
  <si>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</si>
  <si>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</si>
  <si>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</si>
  <si>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</si>
  <si>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</si>
  <si>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</si>
  <si>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</si>
  <si>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</si>
  <si>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</si>
  <si>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</si>
  <si>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</si>
  <si>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</si>
  <si>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</si>
  <si>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</si>
  <si>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</si>
  <si>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</si>
  <si>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</si>
  <si>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</si>
  <si>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</si>
  <si>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</si>
  <si>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</si>
  <si>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</si>
  <si>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</si>
  <si>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</si>
  <si>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</si>
  <si>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</si>
  <si>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</si>
  <si>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</si>
  <si>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</si>
  <si>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</si>
  <si>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</si>
  <si>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</si>
  <si>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</si>
  <si>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</si>
  <si>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</si>
  <si>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</si>
  <si>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</si>
  <si>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</si>
  <si>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</si>
  <si>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</si>
  <si>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</si>
  <si>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</si>
  <si>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</si>
  <si>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</si>
  <si>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</si>
  <si>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</si>
  <si>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</si>
  <si>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</si>
  <si>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</si>
  <si>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</si>
  <si>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</si>
  <si>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</si>
  <si>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</si>
  <si>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</si>
  <si>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</si>
  <si>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</si>
  <si>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</si>
  <si>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</si>
  <si>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</si>
  <si>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</si>
  <si>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</si>
  <si>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</si>
  <si>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</si>
  <si>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</si>
  <si>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</si>
  <si>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</si>
  <si>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</si>
  <si>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</si>
  <si>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</si>
  <si>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</si>
  <si>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</si>
  <si>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</si>
  <si>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</si>
  <si>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</si>
  <si>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</si>
  <si>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</si>
  <si>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</si>
  <si>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</si>
  <si>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</si>
  <si>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</si>
  <si>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</si>
  <si>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</si>
  <si>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</si>
  <si>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</si>
  <si>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</si>
  <si>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</si>
  <si>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</si>
  <si>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</si>
  <si>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</si>
  <si>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</si>
  <si>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</si>
  <si>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</si>
  <si>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</si>
  <si>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</si>
  <si>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</si>
  <si>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</si>
  <si>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</si>
  <si>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</si>
  <si>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</si>
  <si>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</si>
  <si>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</si>
  <si>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</si>
  <si>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</si>
  <si>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</si>
  <si>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</si>
  <si>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</si>
  <si>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</si>
  <si>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</si>
  <si>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</si>
  <si>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</si>
  <si>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</si>
  <si>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</si>
  <si>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</si>
  <si>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</si>
  <si>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</si>
  <si>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</si>
  <si>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</si>
  <si>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</si>
  <si>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</si>
  <si>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</si>
  <si>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</si>
  <si>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</si>
  <si>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</si>
  <si>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</si>
  <si>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</si>
  <si>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</si>
  <si>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</si>
  <si>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</si>
  <si>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</si>
  <si>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</si>
  <si>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</si>
  <si>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</si>
  <si>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</si>
  <si>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</si>
  <si>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</si>
  <si>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</si>
  <si>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</si>
  <si>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</si>
  <si>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</si>
  <si>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</si>
  <si>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</si>
  <si>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</si>
  <si>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</si>
  <si>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</si>
  <si>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</si>
  <si>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</si>
  <si>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</si>
  <si>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</si>
  <si>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</si>
  <si>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</si>
  <si>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</si>
  <si>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</si>
  <si>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</si>
  <si>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</si>
  <si>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</si>
  <si>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</si>
  <si>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</si>
  <si>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</si>
  <si>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</si>
  <si>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</si>
  <si>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</si>
  <si>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</si>
  <si>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</si>
  <si>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</si>
  <si>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</si>
  <si>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</si>
  <si>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</si>
  <si>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</si>
  <si>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</si>
  <si>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</si>
  <si>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</si>
  <si>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</si>
  <si>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</si>
  <si>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</si>
  <si>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</si>
  <si>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</si>
  <si>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</si>
  <si>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</si>
  <si>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</si>
  <si>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</si>
  <si>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</si>
  <si>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</si>
  <si>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</si>
  <si>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</si>
  <si>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</si>
  <si>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</si>
  <si>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</si>
  <si>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</si>
  <si>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</si>
  <si>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</si>
  <si>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</si>
  <si>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</si>
  <si>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</si>
  <si>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</si>
  <si>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</si>
  <si>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</si>
  <si>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</si>
  <si>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</si>
  <si>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</si>
  <si>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</si>
  <si>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</si>
  <si>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</si>
  <si>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</si>
  <si>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</si>
  <si>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</si>
  <si>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</si>
  <si>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</si>
  <si>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</si>
  <si>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</si>
  <si>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</si>
  <si>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</si>
  <si>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</si>
  <si>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</si>
  <si>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</si>
  <si>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</si>
  <si>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</si>
  <si>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</si>
  <si>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</si>
  <si>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</si>
  <si>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</si>
  <si>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</si>
  <si>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</si>
  <si>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</si>
  <si>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</si>
  <si>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</si>
  <si>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</si>
  <si>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</si>
  <si>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</si>
  <si>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</si>
  <si>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</si>
  <si>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</si>
  <si>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</si>
  <si>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</si>
  <si>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</si>
  <si>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</si>
  <si>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</si>
  <si>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</si>
  <si>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</si>
  <si>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</si>
  <si>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</si>
  <si>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</si>
  <si>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</si>
  <si>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</si>
  <si>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</si>
  <si>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</si>
  <si>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</si>
  <si>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</si>
  <si>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</si>
  <si>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</si>
  <si>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</si>
  <si>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</si>
  <si>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</si>
  <si>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</si>
  <si>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</si>
  <si>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</si>
  <si>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</si>
  <si>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</si>
  <si>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</si>
  <si>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</si>
  <si>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</si>
  <si>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</si>
  <si>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</si>
  <si>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</si>
  <si>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</si>
  <si>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</si>
  <si>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</si>
  <si>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</si>
  <si>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</si>
  <si>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</si>
  <si>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</si>
  <si>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</si>
  <si>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</si>
  <si>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</si>
  <si>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</si>
  <si>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</si>
  <si>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</si>
  <si>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</si>
  <si>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</si>
  <si>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</si>
  <si>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</si>
  <si>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</si>
  <si>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</si>
  <si>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</si>
  <si>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</si>
  <si>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</si>
  <si>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</si>
  <si>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</si>
  <si>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</si>
  <si>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</si>
  <si>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</si>
  <si>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</si>
  <si>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</si>
  <si>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</si>
  <si>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</si>
  <si>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</si>
  <si>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</si>
  <si>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</si>
  <si>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</si>
  <si>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</si>
  <si>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</si>
  <si>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</si>
  <si>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</si>
  <si>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</si>
  <si>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</si>
  <si>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</si>
  <si>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</si>
  <si>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</si>
  <si>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</si>
  <si>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</si>
  <si>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</si>
  <si>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</si>
  <si>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</si>
  <si>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</si>
  <si>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</si>
  <si>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</si>
  <si>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</si>
  <si>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</si>
  <si>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</si>
  <si>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</si>
  <si>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</si>
  <si>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</si>
  <si>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</si>
  <si>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</si>
  <si>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</si>
  <si>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</si>
  <si>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</si>
  <si>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</si>
  <si>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</si>
  <si>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</si>
  <si>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</si>
  <si>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</si>
  <si>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</si>
  <si>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</si>
  <si>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</si>
  <si>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</si>
  <si>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</si>
  <si>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</si>
  <si>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</si>
  <si>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</si>
  <si>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</si>
  <si>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</si>
  <si>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</si>
  <si>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</si>
  <si>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</si>
  <si>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</si>
  <si>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</si>
  <si>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</si>
  <si>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</si>
  <si>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</si>
  <si>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</si>
  <si>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</si>
  <si>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</si>
  <si>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</si>
  <si>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</si>
  <si>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</si>
  <si>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</si>
  <si>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</si>
  <si>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</si>
  <si>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</si>
  <si>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</si>
  <si>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</si>
  <si>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</si>
  <si>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</si>
  <si>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</si>
  <si>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</si>
  <si>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</si>
  <si>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</si>
  <si>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</si>
  <si>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</si>
  <si>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</si>
  <si>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</si>
  <si>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</si>
  <si>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</si>
  <si>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</si>
  <si>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</si>
  <si>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</si>
  <si>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</si>
  <si>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</si>
  <si>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</si>
  <si>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</si>
  <si>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</si>
  <si>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</si>
  <si>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</si>
  <si>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</si>
  <si>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</si>
  <si>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</si>
  <si>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</si>
  <si>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</si>
  <si>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</si>
  <si>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</si>
  <si>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</si>
  <si>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</si>
  <si>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</si>
  <si>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</si>
  <si>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</si>
  <si>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</si>
  <si>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</si>
  <si>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</si>
  <si>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</si>
  <si>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</si>
  <si>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</si>
  <si>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</si>
  <si>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</si>
  <si>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</si>
  <si>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</si>
  <si>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</si>
  <si>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</si>
  <si>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</si>
  <si>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</si>
  <si>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</si>
  <si>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</si>
  <si>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</si>
  <si>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</si>
  <si>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</si>
  <si>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</si>
  <si>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</si>
  <si>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</si>
  <si>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</si>
  <si>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</si>
  <si>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</si>
  <si>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</si>
  <si>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</si>
  <si>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</si>
  <si>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</si>
  <si>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</si>
  <si>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</si>
  <si>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</si>
  <si>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</si>
  <si>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</si>
  <si>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</si>
  <si>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</si>
  <si>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</si>
  <si>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</si>
  <si>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</si>
  <si>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</si>
  <si>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</si>
  <si>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</si>
  <si>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</si>
  <si>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</si>
  <si>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</si>
  <si>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</si>
  <si>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</si>
  <si>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</si>
  <si>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</si>
  <si>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</si>
  <si>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</si>
  <si>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</si>
  <si>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</si>
  <si>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</si>
  <si>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</si>
  <si>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</si>
  <si>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</si>
  <si>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</si>
  <si>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</si>
  <si>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</si>
  <si>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</si>
  <si>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</si>
  <si>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</si>
  <si>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</si>
  <si>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</si>
  <si>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</si>
  <si>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</si>
  <si>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</si>
  <si>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</si>
  <si>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</si>
  <si>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</si>
  <si>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</si>
  <si>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</si>
  <si>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</si>
  <si>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</si>
  <si>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</si>
  <si>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</si>
  <si>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</si>
  <si>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</si>
  <si>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</si>
  <si>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</si>
  <si>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</si>
  <si>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</si>
  <si>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</si>
  <si>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</si>
  <si>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</si>
  <si>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</si>
  <si>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</si>
  <si>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</si>
  <si>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</si>
  <si>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</si>
  <si>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</si>
  <si>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</si>
  <si>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</si>
  <si>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</si>
  <si>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</si>
  <si>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</si>
  <si>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</si>
  <si>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</si>
  <si>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</si>
  <si>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</si>
  <si>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</si>
  <si>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</si>
  <si>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</si>
  <si>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</si>
  <si>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</si>
  <si>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</si>
  <si>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</si>
  <si>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</si>
  <si>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</si>
  <si>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</si>
  <si>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</si>
  <si>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</si>
  <si>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</si>
  <si>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</si>
  <si>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</si>
  <si>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</si>
  <si>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</si>
  <si>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</si>
  <si>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</si>
  <si>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</si>
  <si>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</si>
  <si>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</si>
  <si>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</si>
  <si>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</si>
  <si>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</si>
  <si>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</si>
  <si>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</si>
  <si>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</si>
  <si>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</si>
  <si>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</si>
  <si>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</si>
  <si>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</si>
  <si>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</si>
  <si>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</si>
  <si>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</si>
  <si>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</si>
  <si>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</si>
  <si>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</si>
  <si>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</si>
  <si>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</si>
  <si>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</si>
  <si>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</si>
  <si>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</si>
  <si>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</si>
  <si>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</si>
  <si>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</si>
  <si>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</si>
  <si>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</si>
  <si>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</si>
  <si>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</si>
  <si>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</si>
  <si>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</si>
  <si>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</si>
  <si>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</si>
  <si>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</si>
  <si>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</si>
  <si>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</si>
  <si>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</si>
  <si>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</si>
  <si>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</si>
  <si>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</si>
  <si>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</si>
  <si>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</si>
  <si>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</si>
  <si>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</si>
  <si>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</si>
  <si>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</si>
  <si>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</si>
  <si>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</si>
  <si>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</si>
  <si>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</si>
  <si>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</si>
  <si>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</si>
  <si>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</si>
  <si>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</si>
  <si>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</si>
  <si>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</si>
  <si>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</si>
  <si>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</si>
  <si>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</si>
  <si>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</si>
  <si>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</si>
  <si>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</si>
  <si>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</si>
  <si>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</si>
  <si>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</si>
  <si>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</si>
  <si>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</si>
  <si>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</si>
  <si>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</si>
  <si>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</si>
  <si>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</si>
  <si>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</si>
  <si>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</si>
  <si>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</si>
  <si>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</si>
  <si>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</si>
  <si>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</si>
  <si>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</si>
  <si>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</si>
  <si>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</si>
  <si>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</si>
  <si>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</si>
  <si>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</si>
  <si>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</si>
  <si>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</si>
  <si>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</si>
  <si>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</si>
  <si>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</si>
  <si>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</si>
  <si>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</si>
  <si>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</si>
  <si>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</si>
  <si>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</si>
  <si>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</si>
  <si>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</si>
  <si>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</si>
  <si>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</si>
  <si>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</si>
  <si>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</si>
  <si>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</si>
  <si>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</si>
  <si>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</si>
  <si>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</si>
  <si>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</si>
  <si>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</si>
  <si>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</si>
  <si>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</si>
  <si>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</si>
  <si>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</si>
  <si>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</si>
  <si>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</si>
  <si>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</si>
  <si>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</si>
  <si>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</si>
  <si>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</si>
  <si>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</si>
  <si>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</si>
  <si>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</si>
  <si>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</si>
  <si>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</si>
  <si>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</si>
  <si>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</si>
  <si>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</si>
  <si>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</si>
  <si>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</si>
  <si>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</si>
  <si>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</si>
  <si>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</si>
  <si>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</si>
  <si>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</si>
  <si>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</si>
  <si>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</si>
  <si>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</si>
  <si>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</si>
  <si>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</si>
  <si>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</si>
  <si>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</si>
  <si>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</si>
  <si>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</si>
  <si>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</si>
  <si>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</si>
  <si>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</si>
  <si>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</si>
  <si>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</si>
  <si>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</si>
  <si>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</si>
  <si>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</si>
  <si>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</si>
  <si>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</si>
  <si>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</si>
  <si>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</si>
  <si>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</si>
  <si>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</si>
  <si>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</si>
  <si>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</si>
  <si>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</si>
  <si>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</si>
  <si>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</si>
  <si>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</si>
  <si>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</si>
  <si>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</si>
  <si>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</si>
  <si>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</si>
  <si>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</si>
  <si>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</si>
  <si>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</si>
  <si>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</si>
  <si>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</si>
  <si>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</si>
  <si>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</si>
  <si>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</si>
  <si>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</si>
  <si>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</si>
  <si>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</si>
  <si>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</si>
  <si>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</si>
  <si>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</si>
  <si>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</si>
  <si>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</si>
  <si>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</si>
  <si>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</si>
  <si>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</si>
  <si>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</si>
  <si>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</si>
  <si>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</si>
  <si>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</si>
  <si>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</si>
  <si>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</si>
  <si>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</si>
  <si>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</si>
  <si>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</si>
  <si>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</si>
  <si>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</si>
  <si>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</si>
  <si>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</si>
  <si>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</si>
  <si>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</si>
  <si>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</si>
  <si>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</si>
  <si>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</si>
  <si>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</si>
  <si>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</si>
  <si>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</si>
  <si>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</si>
  <si>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</si>
  <si>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</si>
  <si>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</si>
  <si>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</si>
  <si>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</si>
  <si>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</si>
  <si>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</si>
  <si>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</si>
  <si>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</si>
  <si>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</si>
  <si>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</si>
  <si>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</si>
  <si>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</si>
  <si>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</si>
  <si>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</si>
  <si>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</si>
  <si>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</si>
  <si>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</si>
  <si>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</si>
  <si>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</si>
  <si>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</si>
  <si>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</si>
  <si>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</si>
  <si>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</si>
  <si>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</si>
  <si>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</si>
  <si>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</si>
  <si>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</si>
  <si>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</si>
  <si>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</si>
  <si>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</si>
  <si>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</si>
  <si>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</si>
  <si>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</si>
  <si>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</si>
  <si>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</si>
  <si>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</si>
  <si>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</si>
  <si>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</si>
  <si>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</si>
  <si>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</si>
  <si>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</si>
  <si>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</si>
  <si>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</si>
  <si>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</si>
  <si>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</si>
  <si>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</si>
  <si>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</si>
  <si>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</si>
  <si>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</si>
  <si>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</si>
  <si>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</si>
  <si>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</si>
  <si>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</si>
  <si>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</si>
  <si>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</si>
  <si>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</si>
  <si>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</si>
  <si>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</si>
  <si>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</si>
  <si>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</si>
  <si>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</si>
  <si>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</si>
  <si>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</si>
  <si>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</si>
  <si>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</si>
  <si>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</si>
  <si>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</si>
  <si>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</si>
  <si>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</si>
  <si>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</si>
  <si>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</si>
  <si>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</si>
  <si>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</si>
  <si>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</si>
  <si>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</si>
  <si>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</si>
  <si>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</si>
  <si>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</si>
  <si>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</si>
  <si>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</si>
  <si>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</si>
  <si>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</si>
  <si>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</si>
  <si>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</si>
  <si>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</si>
  <si>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</si>
  <si>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</si>
  <si>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</si>
  <si>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</si>
  <si>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</si>
  <si>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</si>
  <si>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</si>
  <si>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</si>
  <si>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</si>
  <si>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</si>
  <si>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</si>
  <si>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</si>
  <si>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</si>
  <si>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</si>
  <si>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</si>
  <si>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</si>
  <si>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</si>
  <si>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</si>
  <si>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</si>
  <si>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</si>
  <si>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</si>
  <si>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</si>
  <si>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</si>
  <si>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</si>
  <si>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</si>
  <si>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</si>
  <si>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</si>
  <si>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</si>
  <si>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</si>
  <si>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</si>
  <si>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</si>
  <si>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</si>
  <si>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</si>
  <si>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</si>
  <si>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</si>
  <si>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</si>
  <si>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</si>
  <si>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</si>
  <si>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</si>
  <si>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</si>
  <si>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</si>
  <si>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</si>
  <si>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</si>
  <si>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</si>
  <si>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</si>
  <si>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</si>
  <si>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</si>
  <si>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</si>
  <si>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</si>
  <si>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</si>
  <si>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</si>
  <si>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</si>
  <si>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</si>
  <si>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</si>
  <si>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</si>
  <si>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</si>
  <si>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</si>
  <si>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</si>
  <si>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</si>
  <si>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</si>
  <si>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</si>
  <si>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</si>
  <si>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</si>
  <si>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</si>
  <si>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</si>
  <si>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</si>
  <si>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</si>
  <si>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</si>
  <si>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</si>
  <si>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</si>
  <si>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</si>
  <si>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</si>
  <si>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</si>
  <si>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</si>
  <si>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</si>
  <si>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</si>
  <si>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</si>
  <si>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</si>
  <si>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</si>
  <si>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</si>
  <si>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</si>
  <si>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</si>
  <si>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</si>
  <si>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</si>
  <si>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</si>
  <si>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</si>
  <si>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</si>
  <si>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</si>
  <si>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</si>
  <si>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</si>
  <si>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</si>
  <si>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</si>
  <si>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</si>
  <si>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</si>
  <si>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</si>
  <si>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</si>
  <si>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</si>
  <si>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</si>
  <si>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</si>
  <si>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</si>
  <si>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</si>
  <si>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</si>
  <si>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</si>
  <si>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</si>
  <si>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</si>
  <si>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</si>
  <si>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</si>
  <si>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</si>
  <si>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</si>
  <si>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</si>
  <si>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</si>
  <si>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</si>
  <si>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</si>
  <si>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</si>
  <si>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</si>
  <si>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</si>
  <si>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</si>
  <si>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</si>
  <si>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</si>
  <si>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</si>
  <si>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</si>
  <si>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</si>
  <si>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</si>
  <si>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</si>
  <si>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</si>
  <si>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</si>
  <si>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</si>
  <si>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</si>
  <si>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</si>
  <si>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</si>
  <si>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</si>
  <si>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</si>
  <si>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</si>
  <si>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</si>
  <si>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</si>
  <si>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</si>
  <si>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</si>
  <si>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</si>
  <si>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</si>
  <si>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</si>
  <si>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</si>
  <si>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</si>
  <si>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</si>
  <si>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</si>
  <si>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</si>
  <si>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</si>
  <si>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</si>
  <si>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</si>
  <si>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</si>
  <si>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</si>
  <si>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</si>
  <si>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</si>
  <si>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</si>
  <si>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</si>
  <si>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</si>
  <si>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</si>
  <si>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</si>
  <si>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</si>
  <si>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</si>
  <si>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</si>
  <si>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</si>
  <si>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</si>
  <si>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</si>
  <si>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</si>
  <si>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</si>
  <si>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</si>
  <si>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</si>
  <si>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</si>
  <si>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</si>
  <si>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</si>
  <si>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</si>
  <si>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</si>
  <si>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</si>
  <si>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</si>
  <si>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</si>
  <si>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</si>
  <si>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</si>
  <si>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</si>
  <si>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</si>
  <si>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</si>
  <si>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</si>
  <si>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</si>
  <si>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</si>
  <si>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</si>
  <si>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</si>
  <si>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</si>
  <si>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</si>
  <si>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</si>
  <si>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</si>
  <si>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</si>
  <si>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</si>
  <si>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</si>
  <si>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</si>
  <si>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</si>
  <si>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</si>
  <si>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</si>
  <si>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</si>
  <si>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</si>
  <si>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</si>
  <si>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</si>
  <si>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</si>
  <si>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</si>
  <si>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</si>
  <si>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</si>
  <si>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</si>
  <si>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</si>
  <si>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</si>
  <si>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</si>
  <si>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</si>
  <si>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</si>
  <si>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</si>
  <si>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</si>
  <si>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</si>
  <si>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</si>
  <si>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</si>
  <si>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</si>
  <si>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</si>
  <si>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</si>
  <si>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</si>
  <si>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</si>
  <si>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</si>
  <si>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</si>
  <si>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</si>
  <si>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</si>
  <si>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</si>
  <si>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</si>
  <si>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</si>
  <si>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</si>
  <si>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</si>
  <si>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</si>
  <si>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</si>
  <si>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</si>
  <si>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</si>
  <si>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</si>
  <si>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</si>
  <si>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</si>
  <si>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</si>
  <si>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</si>
  <si>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</si>
  <si>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</si>
  <si>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</si>
  <si>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</si>
  <si>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</si>
  <si>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</si>
  <si>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</si>
  <si>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</si>
  <si>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</si>
  <si>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</si>
  <si>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</si>
  <si>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</si>
  <si>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</si>
  <si>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</si>
  <si>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</si>
  <si>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</si>
  <si>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</si>
  <si>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</si>
  <si>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</si>
  <si>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</si>
  <si>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</si>
  <si>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</si>
  <si>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</si>
  <si>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</si>
  <si>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</si>
  <si>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</si>
  <si>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</si>
  <si>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</si>
  <si>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</si>
  <si>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</si>
  <si>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</si>
  <si>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</si>
  <si>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</si>
  <si>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</si>
  <si>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</si>
  <si>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</si>
  <si>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</si>
  <si>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</si>
  <si>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</si>
  <si>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</si>
  <si>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</si>
  <si>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</si>
  <si>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</si>
  <si>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</si>
  <si>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</si>
  <si>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</si>
  <si>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</si>
  <si>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</si>
  <si>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</si>
  <si>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</si>
  <si>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</si>
  <si>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</si>
  <si>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</si>
  <si>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</si>
  <si>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</si>
  <si>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</si>
  <si>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</si>
  <si>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</si>
  <si>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</si>
  <si>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</si>
  <si>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</si>
  <si>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</si>
  <si>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</si>
  <si>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</si>
  <si>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</si>
  <si>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</si>
  <si>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</si>
  <si>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</si>
  <si>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</si>
  <si>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</si>
  <si>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</si>
  <si>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</si>
  <si>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</si>
  <si>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</si>
  <si>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</si>
  <si>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</si>
  <si>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</si>
  <si>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</si>
  <si>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</si>
  <si>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</si>
  <si>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</si>
  <si>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</si>
  <si>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</si>
  <si>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</si>
  <si>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</si>
  <si>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</si>
  <si>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</si>
  <si>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</si>
  <si>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</si>
  <si>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</si>
  <si>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</si>
  <si>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</si>
  <si>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</si>
  <si>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</si>
  <si>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</si>
  <si>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</si>
  <si>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</si>
  <si>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</si>
  <si>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</si>
  <si>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</si>
  <si>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</si>
  <si>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</si>
  <si>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</si>
  <si>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</si>
  <si>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</si>
  <si>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</si>
  <si>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</si>
  <si>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</si>
  <si>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</si>
  <si>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</si>
  <si>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</si>
  <si>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</si>
  <si>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</si>
  <si>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</si>
  <si>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</si>
  <si>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</si>
  <si>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</si>
  <si>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</si>
  <si>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</si>
  <si>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</si>
  <si>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</si>
  <si>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</si>
  <si>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</si>
  <si>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</si>
  <si>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</si>
  <si>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</si>
  <si>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</si>
  <si>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</si>
  <si>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</si>
  <si>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</si>
  <si>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</si>
  <si>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</si>
  <si>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</si>
  <si>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</si>
  <si>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</si>
  <si>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</si>
  <si>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</si>
  <si>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</si>
  <si>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</si>
  <si>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</si>
  <si>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</si>
  <si>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</si>
  <si>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</si>
  <si>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</si>
  <si>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</si>
  <si>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</si>
  <si>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</si>
  <si>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</si>
  <si>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</si>
  <si>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</si>
  <si>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</si>
  <si>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</si>
  <si>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</si>
  <si>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</si>
  <si>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</si>
  <si>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</si>
  <si>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</si>
  <si>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</si>
  <si>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</si>
  <si>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</si>
  <si>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</si>
  <si>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</si>
  <si>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</si>
  <si>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</si>
  <si>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</si>
  <si>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</si>
  <si>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</si>
  <si>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</si>
  <si>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</si>
  <si>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</si>
  <si>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</si>
  <si>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</si>
  <si>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</si>
  <si>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</si>
  <si>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</si>
  <si>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</si>
  <si>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</si>
  <si>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</si>
  <si>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</si>
  <si>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</si>
  <si>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</si>
  <si>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</si>
  <si>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</si>
  <si>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</si>
  <si>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</si>
  <si>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</si>
  <si>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</si>
  <si>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</si>
  <si>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</si>
  <si>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</si>
  <si>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</si>
  <si>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</si>
  <si>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</si>
  <si>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</si>
  <si>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</si>
  <si>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</si>
  <si>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</si>
  <si>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</si>
  <si>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</si>
  <si>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</si>
  <si>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</si>
  <si>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</si>
  <si>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</si>
  <si>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</si>
  <si>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</si>
  <si>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</si>
  <si>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</si>
  <si>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</si>
  <si>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</si>
  <si>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</si>
  <si>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</si>
  <si>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</si>
  <si>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</si>
  <si>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</si>
  <si>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</si>
  <si>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</si>
  <si>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</si>
  <si>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</si>
  <si>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</si>
  <si>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</si>
  <si>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</si>
  <si>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</si>
  <si>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</si>
  <si>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</si>
  <si>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</si>
  <si>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</si>
  <si>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</si>
  <si>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</si>
  <si>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</si>
  <si>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</si>
  <si>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</si>
  <si>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</si>
  <si>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</si>
  <si>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</si>
  <si>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</si>
  <si>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</si>
  <si>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</si>
  <si>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</si>
  <si>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</si>
  <si>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</si>
  <si>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</si>
  <si>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</si>
  <si>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</si>
  <si>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</si>
  <si>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</si>
  <si>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</si>
  <si>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</si>
  <si>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</si>
  <si>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</si>
  <si>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</si>
  <si>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</si>
  <si>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</si>
  <si>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</si>
  <si>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</si>
  <si>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</si>
  <si>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</si>
  <si>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</si>
  <si>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</si>
  <si>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</si>
  <si>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</si>
  <si>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</si>
  <si>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</si>
  <si>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</si>
  <si>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</si>
  <si>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</si>
  <si>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</si>
  <si>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</si>
  <si>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</si>
  <si>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</si>
  <si>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</si>
  <si>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</si>
  <si>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</si>
  <si>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</si>
  <si>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</si>
  <si>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</si>
  <si>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</si>
  <si>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</si>
  <si>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</si>
  <si>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</si>
  <si>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</si>
  <si>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</si>
  <si>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</si>
  <si>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</si>
  <si>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</si>
  <si>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</si>
  <si>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</si>
  <si>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</si>
  <si>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</si>
  <si>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</si>
  <si>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</si>
  <si>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</si>
  <si>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</si>
  <si>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</si>
  <si>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</si>
  <si>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</si>
  <si>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</si>
  <si>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</si>
  <si>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</si>
  <si>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</si>
  <si>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</si>
  <si>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</si>
  <si>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</si>
  <si>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</si>
  <si>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</si>
  <si>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</si>
  <si>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</si>
  <si>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</si>
  <si>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</si>
  <si>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</si>
  <si>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</si>
  <si>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</si>
  <si>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</si>
  <si>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</si>
  <si>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</si>
  <si>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</si>
  <si>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</si>
  <si>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</si>
  <si>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</si>
  <si>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</si>
  <si>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</si>
  <si>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</si>
  <si>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</si>
  <si>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</si>
  <si>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</si>
  <si>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</si>
  <si>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</si>
  <si>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</si>
  <si>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</si>
  <si>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</si>
  <si>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</si>
  <si>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</si>
  <si>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</si>
  <si>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</si>
  <si>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</si>
  <si>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</si>
  <si>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</si>
  <si>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</si>
  <si>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</si>
  <si>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</si>
  <si>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</si>
  <si>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</si>
  <si>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</si>
  <si>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</si>
  <si>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</si>
  <si>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</si>
  <si>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</si>
  <si>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</si>
  <si>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</si>
  <si>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</si>
  <si>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</si>
  <si>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</si>
  <si>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</si>
  <si>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</si>
  <si>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</si>
  <si>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</si>
  <si>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</si>
  <si>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</si>
  <si>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</si>
  <si>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</si>
  <si>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</si>
  <si>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</si>
  <si>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</si>
  <si>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</si>
  <si>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</si>
  <si>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</si>
  <si>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</si>
  <si>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</si>
  <si>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</si>
  <si>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</si>
  <si>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</si>
  <si>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</si>
  <si>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</si>
  <si>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</si>
  <si>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</si>
  <si>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</si>
  <si>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</si>
  <si>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</si>
  <si>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</si>
  <si>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</si>
  <si>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</si>
  <si>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</si>
  <si>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</si>
  <si>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</si>
  <si>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</si>
  <si>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</si>
  <si>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</si>
  <si>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</si>
  <si>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</si>
  <si>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</si>
  <si>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</si>
  <si>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</si>
  <si>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</si>
  <si>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</si>
  <si>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</si>
  <si>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</si>
  <si>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</si>
  <si>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</si>
  <si>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</si>
  <si>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</si>
  <si>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</si>
  <si>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</si>
  <si>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</si>
  <si>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</si>
  <si>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</si>
  <si>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</si>
  <si>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</si>
  <si>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</si>
  <si>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</si>
  <si>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</si>
  <si>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</si>
  <si>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</si>
  <si>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</si>
  <si>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</si>
  <si>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</si>
  <si>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</si>
  <si>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</si>
  <si>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</si>
  <si>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</si>
  <si>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</si>
  <si>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</si>
  <si>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</si>
  <si>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</si>
  <si>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</si>
  <si>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</si>
  <si>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</si>
  <si>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</si>
  <si>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</si>
  <si>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</si>
  <si>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</si>
  <si>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</si>
  <si>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</si>
  <si>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</si>
  <si>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</si>
  <si>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</si>
  <si>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</si>
  <si>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</si>
  <si>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</si>
  <si>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</si>
  <si>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</si>
  <si>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</si>
  <si>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</si>
  <si>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</si>
  <si>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</si>
  <si>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</si>
  <si>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</si>
  <si>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</si>
  <si>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</si>
  <si>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</si>
  <si>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</si>
  <si>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</si>
  <si>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</si>
  <si>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</si>
  <si>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</si>
  <si>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</si>
  <si>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</si>
  <si>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</si>
  <si>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</si>
  <si>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</si>
  <si>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</si>
  <si>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</si>
  <si>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</si>
  <si>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</si>
  <si>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</si>
  <si>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</si>
  <si>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</si>
  <si>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</si>
  <si>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</si>
  <si>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</si>
  <si>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</si>
  <si>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</si>
  <si>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</si>
  <si>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</si>
  <si>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</si>
  <si>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</si>
  <si>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</si>
  <si>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</si>
  <si>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</si>
  <si>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</si>
  <si>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</si>
  <si>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</si>
  <si>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</si>
  <si>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</si>
  <si>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</si>
  <si>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</si>
  <si>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</si>
  <si>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</si>
  <si>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</si>
  <si>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</si>
  <si>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</si>
  <si>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</si>
  <si>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</si>
  <si>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</si>
  <si>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</si>
  <si>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</si>
  <si>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</si>
  <si>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</si>
  <si>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</si>
  <si>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</si>
  <si>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</si>
  <si>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</si>
  <si>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</si>
  <si>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</si>
  <si>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</si>
  <si>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</si>
  <si>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</si>
  <si>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</si>
  <si>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</si>
  <si>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</si>
  <si>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</si>
  <si>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</si>
  <si>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</si>
  <si>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</si>
  <si>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</si>
  <si>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</si>
  <si>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</si>
  <si>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</si>
  <si>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</si>
  <si>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</si>
  <si>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</si>
  <si>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</si>
  <si>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</si>
  <si>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</si>
  <si>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</si>
  <si>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</si>
  <si>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</si>
  <si>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</si>
  <si>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</si>
  <si>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</si>
  <si>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</si>
  <si>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</si>
  <si>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</si>
  <si>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</si>
  <si>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</si>
  <si>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</si>
  <si>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</si>
  <si>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</si>
  <si>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</si>
  <si>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</si>
  <si>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</si>
  <si>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</si>
  <si>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</si>
  <si>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</si>
  <si>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</si>
  <si>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</si>
  <si>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</si>
  <si>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</si>
  <si>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</si>
  <si>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</si>
  <si>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</si>
  <si>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</si>
  <si>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</si>
  <si>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</si>
  <si>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</si>
  <si>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</si>
  <si>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</si>
  <si>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</si>
  <si>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</si>
  <si>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</si>
  <si>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</si>
  <si>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</si>
  <si>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</si>
  <si>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</si>
  <si>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</si>
  <si>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</si>
  <si>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</si>
  <si>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</si>
  <si>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</si>
  <si>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</si>
  <si>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</si>
  <si>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</si>
  <si>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</si>
  <si>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</si>
  <si>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</si>
  <si>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</si>
  <si>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</si>
  <si>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</si>
  <si>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</si>
  <si>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</si>
  <si>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</si>
  <si>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</si>
  <si>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</si>
  <si>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</si>
  <si>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</si>
  <si>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</si>
  <si>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</si>
  <si>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</si>
  <si>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</si>
  <si>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</si>
  <si>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</si>
  <si>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</si>
  <si>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</si>
  <si>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</si>
  <si>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</si>
  <si>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</si>
  <si>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</si>
  <si>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</si>
  <si>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</si>
  <si>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</si>
  <si>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</si>
  <si>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</si>
  <si>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</si>
  <si>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</si>
  <si>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</si>
  <si>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</si>
  <si>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</si>
  <si>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</si>
  <si>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</si>
  <si>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</si>
  <si>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</si>
  <si>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</si>
  <si>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</si>
  <si>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</si>
  <si>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</si>
  <si>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</si>
  <si>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</si>
  <si>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</si>
  <si>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</si>
  <si>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</si>
  <si>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</si>
  <si>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</si>
  <si>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</si>
  <si>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</si>
  <si>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</si>
  <si>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</si>
  <si>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</si>
  <si>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</si>
  <si>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</si>
  <si>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</si>
  <si>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</si>
  <si>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</si>
  <si>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</si>
  <si>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</si>
  <si>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</si>
  <si>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</si>
  <si>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</si>
  <si>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</si>
  <si>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</si>
  <si>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</si>
  <si>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</si>
  <si>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</si>
  <si>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</si>
  <si>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</si>
  <si>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</si>
  <si>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</si>
  <si>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</si>
  <si>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</si>
  <si>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</si>
  <si>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</si>
  <si>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</si>
  <si>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</si>
  <si>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</si>
  <si>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</si>
  <si>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</si>
  <si>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</si>
  <si>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</si>
  <si>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</si>
  <si>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</si>
  <si>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</si>
  <si>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</si>
  <si>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</si>
  <si>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</si>
  <si>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</si>
  <si>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</si>
  <si>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</si>
  <si>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</si>
  <si>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</si>
  <si>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</si>
  <si>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</si>
  <si>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</si>
  <si>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</si>
  <si>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</si>
  <si>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</si>
  <si>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</si>
  <si>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</si>
  <si>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</si>
  <si>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</si>
  <si>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</si>
  <si>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</si>
  <si>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</si>
  <si>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</si>
  <si>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</si>
  <si>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</si>
  <si>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</si>
  <si>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</si>
  <si>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</si>
  <si>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</si>
  <si>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</si>
  <si>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</si>
  <si>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</si>
  <si>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</si>
  <si>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</si>
  <si>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</si>
  <si>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</si>
  <si>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</si>
  <si>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</si>
  <si>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</si>
  <si>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</si>
  <si>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</si>
  <si>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</si>
  <si>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</si>
  <si>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</si>
  <si>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</si>
  <si>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</si>
  <si>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</si>
  <si>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</si>
  <si>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</si>
  <si>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</si>
  <si>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</si>
  <si>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</si>
  <si>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</si>
  <si>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</si>
  <si>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</si>
  <si>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</si>
  <si>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</si>
  <si>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</si>
  <si>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</si>
  <si>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</si>
  <si>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</si>
  <si>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</si>
  <si>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</si>
  <si>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</si>
  <si>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</si>
  <si>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</si>
  <si>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</si>
  <si>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</si>
  <si>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</si>
  <si>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</si>
  <si>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</si>
  <si>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</si>
  <si>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</si>
  <si>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</si>
  <si>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</si>
  <si>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</si>
  <si>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</si>
  <si>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</si>
  <si>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</si>
  <si>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</si>
  <si>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</si>
  <si>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</si>
  <si>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</si>
  <si>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</si>
  <si>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</si>
  <si>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</si>
  <si>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</si>
  <si>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</si>
  <si>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</si>
  <si>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</si>
  <si>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</si>
  <si>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</si>
  <si>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</si>
  <si>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</si>
  <si>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</si>
  <si>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</si>
  <si>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</si>
  <si>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</si>
  <si>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</si>
  <si>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</si>
  <si>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</si>
  <si>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</si>
  <si>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</si>
  <si>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</si>
  <si>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</si>
  <si>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</si>
  <si>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</si>
  <si>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</si>
  <si>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</si>
  <si>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</si>
  <si>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</si>
  <si>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</si>
  <si>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</si>
  <si>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</si>
  <si>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</si>
  <si>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</si>
  <si>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</si>
  <si>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</si>
  <si>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</si>
  <si>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</si>
  <si>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</si>
  <si>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</si>
  <si>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</si>
  <si>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</si>
  <si>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</si>
  <si>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</si>
  <si>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</si>
  <si>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</si>
  <si>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</si>
  <si>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</si>
  <si>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</si>
  <si>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</si>
  <si>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</si>
  <si>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</si>
  <si>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</si>
  <si>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</si>
  <si>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</si>
  <si>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</si>
  <si>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</si>
  <si>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</si>
  <si>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</si>
  <si>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</si>
  <si>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</si>
  <si>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</si>
  <si>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</si>
  <si>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</si>
  <si>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</si>
  <si>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</si>
  <si>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</si>
  <si>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</si>
  <si>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</si>
  <si>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</si>
  <si>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</si>
  <si>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</si>
  <si>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</si>
  <si>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</si>
  <si>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</si>
  <si>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</si>
  <si>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</si>
  <si>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</si>
  <si>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</si>
  <si>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</si>
  <si>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</si>
  <si>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</si>
  <si>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</si>
  <si>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</si>
  <si>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</si>
  <si>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</si>
  <si>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</si>
  <si>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</si>
  <si>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</si>
  <si>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</si>
  <si>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</si>
  <si>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</si>
  <si>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</si>
  <si>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</si>
  <si>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</si>
  <si>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</si>
  <si>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</si>
  <si>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</si>
  <si>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</si>
  <si>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</si>
  <si>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</si>
  <si>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</si>
  <si>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</si>
  <si>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</si>
  <si>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</si>
  <si>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</si>
  <si>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</si>
  <si>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</si>
  <si>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</si>
  <si>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</si>
  <si>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</si>
  <si>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</si>
  <si>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</si>
  <si>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</si>
  <si>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</si>
  <si>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</si>
  <si>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</si>
  <si>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</si>
  <si>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</si>
  <si>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</si>
  <si>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</si>
  <si>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</si>
  <si>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</si>
  <si>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</si>
  <si>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</si>
  <si>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</si>
  <si>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</si>
  <si>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</si>
  <si>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</si>
  <si>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</si>
  <si>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</si>
  <si>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</si>
  <si>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</si>
  <si>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</si>
  <si>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</si>
  <si>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</si>
  <si>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</si>
  <si>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</si>
  <si>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</si>
  <si>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</si>
  <si>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</si>
  <si>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</si>
  <si>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</si>
  <si>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</si>
  <si>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</si>
  <si>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</si>
  <si>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</si>
  <si>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</si>
  <si>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</si>
  <si>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</si>
  <si>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</si>
  <si>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</si>
  <si>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</si>
  <si>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</si>
  <si>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</si>
  <si>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</si>
  <si>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</si>
  <si>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</si>
  <si>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</si>
  <si>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</si>
  <si>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</si>
  <si>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</si>
  <si>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</si>
  <si>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</si>
  <si>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</si>
  <si>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</si>
  <si>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</si>
  <si>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</si>
  <si>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</si>
  <si>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</si>
  <si>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</si>
  <si>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</si>
  <si>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</si>
  <si>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</si>
  <si>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</si>
  <si>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</si>
  <si>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</si>
  <si>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</si>
  <si>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</si>
  <si>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</si>
  <si>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</si>
  <si>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</si>
  <si>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</si>
  <si>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</si>
  <si>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</si>
  <si>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</si>
  <si>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</si>
  <si>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</si>
  <si>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</si>
  <si>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</si>
  <si>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</si>
  <si>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</si>
  <si>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</si>
  <si>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</si>
  <si>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</si>
  <si>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</si>
  <si>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</si>
  <si>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</si>
  <si>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</si>
  <si>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</si>
  <si>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</si>
  <si>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</si>
  <si>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</si>
  <si>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</si>
  <si>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</si>
  <si>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</si>
  <si>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</si>
  <si>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</si>
  <si>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</si>
  <si>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</si>
  <si>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</si>
  <si>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</si>
  <si>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</si>
  <si>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</si>
  <si>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</si>
  <si>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</si>
  <si>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</si>
  <si>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</si>
  <si>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</si>
  <si>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</si>
  <si>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</si>
  <si>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</si>
  <si>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</si>
  <si>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</si>
  <si>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</si>
  <si>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</si>
  <si>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</si>
  <si>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</si>
  <si>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</si>
  <si>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</si>
  <si>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</si>
  <si>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</si>
  <si>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</si>
  <si>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</si>
  <si>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</si>
  <si>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</si>
  <si>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</si>
  <si>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</si>
  <si>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</si>
  <si>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</si>
  <si>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</si>
  <si>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</si>
  <si>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</si>
  <si>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</si>
  <si>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</si>
  <si>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</si>
  <si>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</si>
  <si>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</si>
  <si>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</si>
  <si>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</si>
  <si>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</si>
  <si>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</si>
  <si>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</si>
  <si>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</si>
  <si>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</si>
  <si>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</si>
  <si>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</si>
  <si>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</si>
  <si>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</si>
  <si>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</si>
  <si>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</si>
  <si>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</si>
  <si>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</si>
  <si>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</si>
  <si>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</si>
  <si>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</si>
  <si>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</si>
  <si>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</si>
  <si>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</si>
  <si>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</si>
  <si>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</si>
  <si>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</si>
  <si>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</si>
  <si>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</si>
  <si>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</si>
  <si>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</si>
  <si>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</si>
  <si>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</si>
  <si>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</si>
  <si>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</si>
  <si>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</si>
  <si>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</si>
  <si>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</si>
  <si>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</si>
  <si>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</si>
  <si>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</si>
  <si>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</si>
  <si>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</si>
  <si>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</si>
  <si>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</si>
  <si>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</si>
  <si>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</si>
  <si>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</si>
  <si>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</si>
  <si>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</si>
  <si>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</si>
  <si>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</si>
  <si>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</si>
  <si>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</si>
  <si>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</si>
  <si>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</si>
  <si>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</si>
  <si>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</si>
  <si>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</si>
  <si>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</si>
  <si>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</si>
  <si>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</si>
  <si>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</si>
  <si>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</si>
  <si>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</si>
  <si>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</si>
  <si>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</si>
  <si>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</si>
  <si>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</si>
  <si>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</si>
  <si>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</si>
  <si>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</si>
  <si>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</si>
  <si>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</si>
  <si>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</si>
  <si>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</si>
  <si>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</si>
  <si>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</si>
  <si>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</si>
  <si>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</si>
  <si>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</si>
  <si>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</si>
  <si>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</si>
  <si>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</si>
  <si>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</si>
  <si>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</si>
  <si>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</si>
  <si>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</si>
  <si>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</si>
  <si>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</si>
  <si>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</si>
  <si>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</si>
  <si>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</si>
  <si>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</si>
  <si>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</si>
  <si>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</si>
  <si>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</si>
  <si>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</si>
  <si>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</si>
  <si>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</si>
  <si>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</si>
  <si>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</si>
  <si>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</si>
  <si>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</si>
  <si>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</si>
  <si>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</si>
  <si>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</si>
  <si>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</si>
  <si>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</si>
  <si>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</si>
  <si>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</si>
  <si>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</si>
  <si>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</si>
  <si>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</si>
  <si>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</si>
  <si>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</si>
  <si>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</si>
  <si>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</si>
  <si>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</si>
  <si>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</si>
  <si>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</si>
  <si>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</si>
  <si>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</si>
  <si>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</si>
  <si>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</si>
  <si>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</si>
  <si>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</si>
  <si>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</si>
  <si>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</si>
  <si>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</si>
  <si>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</si>
  <si>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</si>
  <si>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</si>
  <si>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</si>
  <si>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</si>
  <si>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</si>
  <si>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</si>
  <si>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</si>
  <si>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</si>
  <si>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</si>
  <si>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</si>
  <si>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</si>
  <si>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</si>
  <si>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</si>
  <si>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</si>
  <si>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</si>
  <si>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</si>
  <si>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</si>
  <si>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</si>
  <si>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</si>
  <si>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</si>
  <si>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</si>
  <si>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</si>
  <si>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</si>
  <si>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</si>
  <si>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</si>
  <si>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</si>
  <si>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</si>
  <si>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</si>
  <si>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</si>
  <si>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</si>
  <si>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</si>
  <si>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</si>
  <si>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</si>
  <si>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</si>
  <si>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</si>
  <si>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</si>
  <si>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</si>
  <si>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</si>
  <si>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</si>
  <si>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</si>
  <si>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</si>
  <si>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</si>
  <si>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</si>
  <si>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</si>
  <si>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</si>
  <si>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</si>
  <si>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</si>
  <si>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</si>
  <si>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</si>
  <si>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</si>
  <si>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</si>
  <si>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</si>
  <si>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</si>
  <si>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</si>
  <si>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</si>
  <si>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</si>
  <si>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</si>
  <si>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</si>
  <si>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</si>
  <si>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</si>
  <si>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</si>
  <si>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</si>
  <si>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</si>
  <si>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</si>
  <si>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</si>
  <si>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</si>
  <si>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</si>
  <si>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</si>
  <si>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</si>
  <si>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</si>
  <si>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</si>
  <si>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</si>
  <si>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</si>
  <si>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</si>
  <si>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</si>
  <si>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</si>
  <si>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</si>
  <si>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</si>
  <si>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</si>
  <si>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</si>
  <si>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</si>
  <si>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</si>
  <si>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</si>
  <si>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</si>
  <si>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</si>
  <si>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</si>
  <si>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</si>
  <si>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</si>
  <si>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</si>
  <si>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</si>
  <si>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</si>
  <si>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</si>
  <si>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</si>
  <si>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</si>
  <si>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</si>
  <si>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</si>
  <si>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</si>
  <si>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</si>
  <si>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</si>
  <si>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</si>
  <si>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</si>
  <si>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</si>
  <si>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</si>
  <si>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</si>
  <si>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</si>
  <si>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</si>
  <si>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</si>
  <si>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</si>
  <si>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</si>
  <si>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</si>
  <si>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</si>
  <si>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</si>
  <si>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</si>
  <si>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</si>
  <si>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</si>
  <si>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</si>
  <si>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</si>
  <si>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</si>
  <si>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</si>
  <si>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</si>
  <si>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</si>
  <si>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</si>
  <si>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</si>
  <si>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</si>
  <si>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</si>
  <si>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</si>
  <si>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</si>
  <si>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</si>
  <si>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</si>
  <si>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</si>
  <si>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</si>
  <si>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</si>
  <si>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</si>
  <si>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</si>
  <si>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</si>
  <si>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</si>
  <si>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</si>
  <si>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</si>
  <si>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</si>
  <si>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</si>
  <si>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</si>
  <si>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</si>
  <si>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</si>
  <si>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</si>
  <si>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</si>
  <si>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</si>
  <si>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</si>
  <si>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</si>
  <si>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</si>
  <si>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</si>
  <si>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</si>
  <si>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</si>
  <si>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</si>
  <si>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</si>
  <si>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</si>
  <si>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</si>
  <si>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</si>
  <si>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</si>
  <si>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</si>
  <si>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</si>
  <si>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</si>
  <si>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</si>
  <si>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</si>
  <si>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</si>
  <si>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</si>
  <si>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</si>
  <si>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</si>
  <si>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</si>
  <si>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</si>
  <si>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</si>
  <si>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</si>
  <si>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</si>
  <si>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</si>
  <si>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</si>
  <si>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</si>
  <si>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</si>
  <si>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</si>
  <si>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</si>
  <si>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</si>
  <si>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</si>
  <si>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</si>
  <si>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</si>
  <si>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</si>
  <si>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</si>
  <si>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</si>
  <si>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</si>
  <si>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</si>
  <si>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</si>
  <si>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</si>
  <si>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</si>
  <si>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</si>
  <si>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</si>
  <si>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</si>
  <si>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</si>
  <si>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</si>
  <si>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</si>
  <si>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</si>
  <si>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</si>
  <si>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</si>
  <si>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</si>
  <si>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</si>
  <si>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</si>
  <si>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</si>
  <si>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</si>
  <si>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</si>
  <si>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</si>
  <si>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</si>
  <si>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</si>
  <si>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</si>
  <si>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</si>
  <si>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</si>
  <si>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</si>
  <si>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</si>
  <si>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</si>
  <si>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</si>
  <si>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</si>
  <si>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</si>
  <si>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</si>
  <si>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</si>
  <si>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</si>
  <si>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</si>
  <si>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</si>
  <si>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</si>
  <si>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</si>
  <si>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</si>
  <si>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</si>
  <si>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</si>
  <si>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</si>
  <si>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</si>
  <si>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</si>
  <si>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</si>
  <si>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</si>
  <si>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</si>
  <si>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</si>
  <si>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</si>
  <si>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</si>
  <si>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</si>
  <si>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</si>
  <si>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</si>
  <si>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</si>
  <si>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</si>
  <si>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</si>
  <si>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</si>
  <si>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</si>
  <si>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</si>
  <si>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</si>
  <si>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</si>
  <si>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</si>
  <si>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</si>
  <si>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</si>
  <si>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</si>
  <si>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</si>
  <si>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</si>
  <si>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</si>
  <si>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</si>
  <si>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</si>
  <si>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</si>
  <si>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</si>
  <si>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</si>
  <si>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</si>
  <si>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</si>
  <si>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</si>
  <si>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</si>
  <si>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</si>
  <si>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</si>
  <si>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</si>
  <si>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</si>
  <si>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</si>
  <si>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</si>
  <si>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</si>
  <si>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</si>
  <si>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</si>
  <si>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</si>
  <si>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</si>
  <si>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</si>
  <si>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</si>
  <si>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</si>
  <si>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</si>
  <si>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</si>
  <si>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</si>
  <si>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</si>
  <si>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</si>
  <si>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</si>
  <si>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</si>
  <si>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</si>
  <si>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</si>
  <si>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</si>
  <si>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</si>
  <si>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</si>
  <si>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</si>
  <si>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</si>
  <si>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</si>
  <si>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</si>
  <si>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</si>
  <si>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</si>
  <si>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</si>
  <si>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</si>
  <si>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</si>
  <si>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</si>
  <si>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</si>
  <si>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</si>
  <si>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</si>
  <si>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</si>
  <si>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</si>
  <si>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</si>
  <si>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</si>
  <si>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</si>
  <si>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</si>
  <si>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</si>
  <si>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</si>
  <si>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</si>
  <si>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</si>
  <si>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</si>
  <si>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</si>
  <si>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</si>
  <si>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</si>
  <si>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</si>
  <si>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</si>
  <si>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</si>
  <si>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</si>
  <si>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</si>
  <si>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</si>
  <si>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</si>
  <si>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</si>
  <si>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</si>
  <si>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</si>
  <si>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</si>
  <si>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</si>
  <si>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</si>
  <si>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</si>
  <si>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</si>
  <si>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</si>
  <si>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</si>
  <si>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</si>
  <si>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</si>
  <si>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</si>
  <si>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</si>
  <si>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</si>
  <si>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</si>
  <si>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</si>
  <si>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</si>
  <si>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</si>
  <si>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</si>
  <si>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</si>
  <si>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</si>
  <si>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</si>
  <si>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</si>
  <si>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</si>
  <si>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</si>
  <si>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</si>
  <si>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</si>
  <si>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</si>
  <si>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</si>
  <si>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</si>
  <si>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</si>
  <si>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</si>
  <si>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</si>
  <si>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</si>
  <si>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</si>
  <si>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</si>
  <si>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</si>
  <si>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</si>
  <si>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</si>
  <si>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</si>
  <si>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</si>
  <si>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</si>
  <si>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</si>
  <si>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</si>
  <si>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</si>
  <si>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</si>
  <si>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</si>
  <si>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</si>
  <si>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</si>
  <si>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</si>
  <si>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</si>
  <si>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</si>
  <si>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</si>
  <si>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</si>
  <si>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</si>
  <si>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</si>
  <si>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</si>
  <si>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</si>
  <si>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</si>
  <si>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</si>
  <si>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</si>
  <si>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</si>
  <si>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</si>
  <si>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</si>
  <si>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</si>
  <si>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</si>
  <si>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</si>
  <si>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</si>
  <si>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</si>
  <si>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</si>
  <si>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</si>
  <si>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</si>
  <si>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</si>
  <si>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</si>
  <si>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</si>
  <si>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</si>
  <si>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</si>
  <si>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</si>
  <si>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</si>
  <si>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</si>
  <si>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</si>
  <si>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</si>
  <si>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</si>
  <si>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</si>
  <si>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</si>
  <si>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</si>
  <si>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</si>
  <si>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</si>
  <si>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</si>
  <si>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</si>
  <si>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</si>
  <si>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</si>
  <si>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</si>
  <si>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</si>
  <si>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</si>
  <si>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</si>
  <si>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</si>
  <si>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</si>
  <si>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</si>
  <si>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</si>
  <si>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</si>
  <si>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</si>
  <si>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</si>
  <si>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</si>
  <si>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</si>
  <si>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</si>
  <si>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</si>
  <si>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</si>
  <si>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</si>
  <si>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</si>
  <si>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</si>
  <si>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</si>
  <si>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</si>
  <si>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</si>
  <si>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</si>
  <si>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</si>
  <si>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</si>
  <si>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</si>
  <si>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</si>
  <si>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</si>
  <si>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</si>
  <si>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</si>
  <si>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</si>
  <si>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</si>
  <si>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</si>
  <si>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</si>
  <si>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</si>
  <si>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</si>
  <si>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</si>
  <si>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</si>
  <si>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</si>
  <si>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</si>
  <si>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</si>
  <si>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</si>
  <si>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</si>
  <si>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</si>
  <si>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</si>
  <si>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</si>
  <si>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</si>
  <si>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</si>
  <si>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</si>
  <si>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</si>
  <si>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</si>
  <si>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</si>
  <si>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</si>
  <si>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</si>
  <si>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</si>
  <si>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</si>
  <si>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</si>
  <si>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</si>
  <si>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</si>
  <si>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</si>
  <si>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</si>
  <si>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</si>
  <si>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</si>
  <si>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</si>
  <si>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</si>
  <si>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</si>
  <si>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</si>
  <si>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</si>
  <si>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</si>
  <si>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</si>
  <si>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</si>
  <si>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</si>
  <si>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</si>
  <si>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</si>
  <si>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</si>
  <si>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</si>
  <si>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</si>
  <si>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</si>
  <si>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</si>
  <si>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</si>
  <si>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</si>
  <si>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</si>
  <si>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</si>
  <si>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</si>
  <si>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</si>
  <si>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</si>
  <si>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</si>
  <si>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</si>
  <si>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</si>
  <si>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</si>
  <si>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</si>
  <si>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</si>
  <si>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</si>
  <si>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</si>
  <si>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</si>
  <si>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</si>
  <si>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</si>
  <si>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</si>
  <si>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</si>
  <si>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</si>
  <si>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</si>
  <si>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</si>
  <si>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</si>
  <si>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</si>
  <si>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</si>
  <si>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</si>
  <si>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</si>
  <si>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</si>
  <si>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</si>
  <si>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</si>
  <si>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</si>
  <si>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</si>
  <si>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</si>
  <si>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</si>
  <si>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</si>
  <si>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</si>
  <si>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</si>
  <si>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</si>
  <si>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</si>
  <si>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</si>
  <si>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</si>
  <si>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</si>
  <si>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</si>
  <si>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</si>
  <si>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</si>
  <si>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</si>
  <si>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</si>
  <si>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</si>
  <si>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</si>
  <si>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</si>
  <si>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</si>
  <si>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</si>
  <si>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</si>
  <si>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</si>
  <si>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</si>
  <si>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</si>
  <si>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</si>
  <si>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</si>
  <si>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</si>
  <si>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</si>
  <si>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</si>
  <si>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</si>
  <si>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</si>
  <si>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</si>
  <si>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</si>
  <si>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</si>
  <si>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</si>
  <si>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</si>
  <si>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</si>
  <si>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</si>
  <si>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</si>
  <si>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</si>
  <si>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</si>
  <si>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</si>
  <si>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</si>
  <si>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</si>
  <si>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</si>
  <si>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</si>
  <si>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</si>
  <si>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</si>
  <si>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</si>
  <si>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</si>
  <si>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</si>
  <si>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</si>
  <si>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</si>
  <si>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</si>
  <si>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</si>
  <si>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</si>
  <si>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</si>
  <si>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</si>
  <si>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</si>
  <si>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</si>
  <si>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</si>
  <si>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</si>
  <si>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</si>
  <si>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</si>
  <si>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</si>
  <si>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</si>
  <si>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</si>
  <si>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</si>
  <si>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</si>
  <si>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</si>
  <si>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</si>
  <si>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</si>
  <si>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</si>
  <si>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</si>
  <si>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</si>
  <si>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</si>
  <si>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</si>
  <si>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</si>
  <si>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</si>
  <si>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</si>
  <si>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</si>
  <si>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</si>
  <si>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</si>
  <si>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</si>
  <si>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</si>
  <si>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</si>
  <si>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</si>
  <si>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</si>
  <si>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</si>
  <si>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</si>
  <si>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</si>
  <si>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</si>
  <si>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</si>
  <si>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</si>
  <si>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</si>
  <si>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</si>
  <si>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</si>
  <si>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</si>
  <si>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</si>
  <si>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</si>
  <si>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</si>
  <si>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</si>
  <si>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</si>
  <si>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</si>
  <si>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</si>
  <si>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</si>
  <si>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</si>
  <si>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</si>
  <si>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</si>
  <si>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</si>
  <si>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</si>
  <si>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</si>
  <si>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</si>
  <si>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</si>
  <si>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</si>
  <si>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</si>
  <si>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</si>
  <si>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</si>
  <si>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</si>
  <si>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</si>
  <si>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</si>
  <si>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</si>
  <si>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</si>
  <si>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</si>
  <si>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</si>
  <si>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</si>
  <si>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</si>
  <si>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</si>
  <si>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</si>
  <si>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</si>
  <si>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</si>
  <si>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</si>
  <si>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</si>
  <si>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</si>
  <si>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</si>
  <si>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</si>
  <si>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</si>
  <si>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</si>
  <si>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</si>
  <si>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</si>
  <si>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</si>
  <si>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</si>
  <si>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</si>
  <si>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</si>
  <si>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</si>
  <si>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</si>
  <si>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</si>
  <si>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</si>
  <si>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</si>
  <si>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</si>
  <si>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</si>
  <si>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</si>
  <si>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</si>
  <si>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</si>
  <si>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</si>
  <si>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</si>
  <si>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</si>
  <si>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</si>
  <si>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</si>
  <si>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</si>
  <si>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</si>
  <si>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</si>
  <si>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</si>
  <si>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</si>
  <si>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</si>
  <si>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</si>
  <si>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</si>
  <si>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</si>
  <si>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</si>
  <si>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</si>
  <si>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</si>
  <si>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</si>
  <si>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</si>
  <si>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</si>
  <si>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</si>
  <si>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</si>
  <si>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</si>
  <si>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</si>
  <si>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</si>
  <si>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</si>
  <si>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</si>
  <si>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</si>
  <si>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</si>
  <si>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</si>
  <si>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</si>
  <si>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</si>
  <si>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</si>
  <si>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</si>
  <si>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</si>
  <si>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</si>
  <si>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</si>
  <si>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</si>
  <si>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</si>
  <si>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</si>
  <si>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</si>
  <si>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</si>
  <si>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</si>
  <si>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</si>
  <si>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</si>
  <si>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</si>
  <si>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</si>
  <si>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</si>
  <si>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</si>
  <si>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</si>
  <si>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</si>
  <si>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</si>
  <si>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</si>
  <si>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</si>
  <si>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</si>
  <si>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</si>
  <si>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</si>
  <si>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</si>
  <si>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</si>
  <si>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</si>
  <si>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</si>
  <si>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</si>
  <si>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</si>
  <si>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</si>
  <si>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</si>
  <si>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</si>
  <si>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</si>
  <si>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</si>
  <si>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</si>
  <si>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</si>
  <si>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</si>
  <si>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</si>
  <si>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</si>
  <si>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</si>
  <si>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</si>
  <si>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</si>
  <si>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</si>
  <si>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</si>
  <si>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</si>
  <si>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</si>
  <si>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</si>
  <si>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</si>
  <si>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</si>
  <si>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</si>
  <si>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</si>
  <si>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</si>
  <si>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</si>
  <si>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</si>
  <si>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</si>
  <si>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</si>
  <si>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</si>
  <si>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</si>
  <si>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</si>
  <si>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</si>
  <si>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</si>
  <si>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</si>
  <si>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</si>
  <si>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</si>
  <si>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</si>
  <si>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</si>
  <si>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</si>
  <si>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</si>
  <si>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</si>
  <si>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</si>
  <si>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</si>
  <si>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</si>
  <si>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</si>
  <si>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</si>
  <si>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</si>
  <si>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</si>
  <si>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</si>
  <si>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</si>
  <si>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</si>
  <si>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</si>
  <si>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</si>
  <si>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</si>
  <si>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</si>
  <si>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</si>
  <si>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</si>
  <si>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</si>
  <si>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</si>
  <si>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</si>
  <si>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</si>
  <si>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</si>
  <si>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</si>
  <si>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</si>
  <si>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</si>
  <si>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</si>
  <si>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</si>
  <si>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</si>
  <si>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</si>
  <si>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</si>
  <si>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</si>
  <si>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</si>
  <si>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</si>
  <si>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</si>
  <si>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</si>
  <si>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</si>
  <si>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</si>
  <si>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</si>
  <si>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</si>
  <si>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</si>
  <si>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</si>
  <si>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</si>
  <si>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</si>
  <si>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</si>
  <si>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</si>
  <si>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</si>
  <si>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</si>
  <si>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</si>
  <si>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</si>
  <si>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</si>
  <si>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</si>
  <si>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</si>
  <si>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</si>
  <si>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</si>
  <si>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</si>
  <si>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</si>
  <si>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</si>
  <si>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</si>
  <si>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</si>
  <si>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</si>
  <si>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</si>
  <si>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</si>
  <si>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</si>
  <si>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</si>
  <si>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</si>
  <si>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</si>
  <si>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</si>
  <si>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</si>
  <si>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</si>
  <si>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</si>
  <si>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</si>
  <si>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</si>
  <si>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</si>
  <si>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</si>
  <si>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</si>
  <si>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</si>
  <si>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</si>
  <si>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</si>
  <si>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</si>
  <si>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</si>
  <si>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</si>
  <si>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</si>
  <si>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</si>
  <si>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</si>
  <si>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</si>
  <si>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</si>
  <si>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</si>
  <si>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</si>
  <si>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</si>
  <si>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</si>
  <si>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</si>
  <si>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</si>
  <si>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</si>
  <si>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</si>
  <si>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</si>
  <si>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</si>
  <si>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</si>
  <si>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</si>
  <si>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</si>
  <si>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</si>
  <si>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</si>
  <si>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</si>
  <si>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</si>
  <si>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</si>
  <si>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</si>
  <si>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</si>
  <si>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</si>
  <si>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</si>
  <si>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</si>
  <si>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</si>
  <si>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</si>
  <si>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</si>
  <si>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</si>
  <si>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</si>
  <si>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</si>
  <si>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</si>
  <si>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</si>
  <si>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</si>
  <si>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</si>
  <si>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</si>
  <si>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</si>
  <si>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</si>
  <si>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</si>
  <si>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</si>
  <si>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</si>
  <si>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</si>
  <si>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</si>
  <si>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</si>
  <si>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</si>
  <si>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</si>
  <si>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</si>
  <si>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</si>
  <si>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</si>
  <si>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</si>
  <si>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</si>
  <si>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</si>
  <si>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</si>
  <si>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</si>
  <si>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</si>
  <si>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</si>
  <si>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</si>
  <si>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</si>
  <si>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</si>
  <si>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</si>
  <si>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</si>
  <si>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</si>
  <si>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</si>
  <si>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</si>
  <si>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</si>
  <si>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</si>
  <si>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</si>
  <si>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</si>
  <si>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</si>
  <si>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</si>
  <si>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</si>
  <si>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</si>
  <si>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</si>
  <si>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</si>
  <si>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</si>
  <si>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</si>
  <si>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</si>
  <si>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</si>
  <si>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</si>
  <si>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</si>
  <si>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</si>
  <si>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</si>
  <si>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</si>
  <si>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</si>
  <si>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</si>
  <si>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</si>
  <si>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</si>
  <si>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</si>
  <si>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</si>
  <si>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</si>
  <si>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</si>
  <si>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</si>
  <si>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</si>
  <si>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</si>
  <si>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</si>
  <si>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</si>
  <si>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</si>
  <si>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</si>
  <si>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</si>
  <si>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</si>
  <si>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</si>
  <si>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</si>
  <si>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</si>
  <si>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</si>
  <si>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</si>
  <si>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</si>
  <si>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</si>
  <si>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</si>
  <si>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</si>
  <si>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</si>
  <si>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</si>
  <si>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</si>
  <si>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</si>
  <si>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</si>
  <si>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</si>
  <si>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</si>
  <si>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</si>
  <si>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</si>
  <si>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</si>
  <si>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</si>
  <si>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</si>
  <si>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</si>
  <si>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</si>
  <si>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</si>
  <si>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</si>
  <si>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</si>
  <si>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</si>
  <si>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</si>
  <si>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</si>
  <si>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</si>
  <si>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</si>
  <si>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</si>
  <si>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</si>
  <si>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</si>
  <si>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</si>
  <si>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</si>
  <si>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</si>
  <si>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</si>
  <si>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</si>
  <si>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</si>
  <si>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</si>
  <si>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</si>
  <si>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</si>
  <si>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</si>
  <si>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</si>
  <si>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</si>
  <si>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</si>
  <si>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</si>
  <si>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</si>
  <si>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</si>
  <si>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</si>
  <si>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</si>
  <si>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</si>
  <si>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</si>
  <si>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</si>
  <si>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</si>
  <si>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</si>
  <si>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</si>
  <si>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</si>
  <si>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</si>
  <si>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</si>
  <si>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</si>
  <si>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</si>
  <si>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</si>
  <si>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</si>
  <si>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</si>
  <si>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</si>
  <si>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</si>
  <si>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</si>
  <si>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</si>
  <si>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</si>
  <si>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</si>
  <si>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</si>
  <si>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</si>
  <si>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</si>
  <si>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</si>
  <si>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</si>
  <si>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</si>
  <si>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</si>
  <si>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</si>
  <si>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</si>
  <si>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</si>
  <si>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</si>
  <si>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</si>
  <si>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</si>
  <si>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</si>
  <si>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</si>
  <si>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</si>
  <si>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</si>
  <si>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</si>
  <si>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</si>
  <si>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</si>
  <si>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</si>
  <si>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</si>
  <si>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</si>
  <si>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</si>
  <si>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</si>
  <si>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</si>
  <si>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</si>
  <si>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</si>
  <si>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</si>
  <si>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</si>
  <si>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</si>
  <si>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</si>
  <si>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</si>
  <si>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</si>
  <si>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</si>
  <si>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</si>
  <si>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</si>
  <si>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</si>
  <si>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</si>
  <si>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</si>
  <si>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</si>
  <si>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</si>
  <si>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</si>
  <si>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</si>
  <si>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</si>
  <si>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</si>
  <si>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</si>
  <si>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</si>
  <si>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</si>
  <si>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</si>
  <si>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</si>
  <si>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</si>
  <si>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</si>
  <si>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</si>
  <si>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</si>
  <si>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</si>
  <si>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</si>
  <si>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</si>
  <si>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</si>
  <si>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</si>
  <si>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</si>
  <si>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</si>
  <si>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</si>
  <si>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</si>
  <si>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</si>
  <si>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</si>
  <si>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</si>
  <si>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</si>
  <si>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</si>
  <si>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</si>
  <si>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</si>
  <si>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</si>
  <si>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</si>
  <si>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</si>
  <si>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</si>
  <si>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</si>
  <si>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</si>
  <si>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</si>
  <si>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</si>
  <si>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</si>
  <si>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</si>
  <si>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</si>
  <si>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</si>
  <si>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</si>
  <si>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</si>
  <si>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</si>
  <si>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</si>
  <si>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</si>
  <si>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</si>
  <si>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</si>
  <si>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</si>
  <si>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</si>
  <si>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</si>
  <si>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</si>
  <si>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</si>
  <si>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</si>
  <si>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</si>
  <si>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</si>
  <si>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</si>
  <si>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</si>
  <si>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</si>
  <si>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</si>
  <si>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</si>
  <si>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</si>
  <si>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</si>
  <si>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</si>
  <si>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</si>
  <si>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</si>
  <si>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</si>
  <si>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</si>
  <si>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</si>
  <si>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</si>
  <si>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</si>
  <si>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</si>
  <si>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</si>
  <si>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</si>
  <si>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</si>
  <si>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</si>
  <si>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</si>
  <si>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</si>
  <si>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</si>
  <si>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</si>
  <si>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</si>
  <si>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</si>
  <si>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</si>
  <si>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</si>
  <si>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</si>
  <si>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</si>
  <si>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</si>
  <si>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</si>
  <si>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</si>
  <si>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</si>
  <si>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</si>
  <si>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</si>
  <si>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</si>
  <si>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</si>
  <si>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</si>
  <si>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</si>
  <si>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</si>
  <si>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</si>
  <si>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</si>
  <si>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</si>
  <si>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</si>
  <si>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</si>
  <si>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</si>
  <si>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</si>
  <si>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</si>
  <si>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</si>
  <si>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</si>
  <si>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</si>
  <si>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</si>
  <si>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</si>
  <si>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</si>
  <si>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</si>
  <si>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</si>
  <si>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</si>
  <si>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</si>
  <si>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</si>
  <si>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</si>
  <si>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</si>
  <si>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</si>
  <si>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</si>
  <si>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</si>
  <si>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</si>
  <si>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</si>
  <si>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</si>
  <si>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</si>
  <si>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</si>
  <si>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</si>
  <si>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</si>
  <si>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</si>
  <si>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</si>
  <si>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</si>
  <si>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</si>
  <si>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</si>
  <si>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</si>
  <si>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</si>
  <si>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</si>
  <si>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</si>
  <si>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</si>
  <si>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</si>
  <si>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</si>
  <si>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</si>
  <si>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</si>
  <si>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</si>
  <si>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</si>
  <si>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</si>
  <si>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</si>
  <si>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</si>
  <si>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</si>
  <si>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</si>
  <si>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</si>
  <si>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</si>
  <si>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</si>
  <si>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</si>
  <si>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</si>
  <si>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</si>
  <si>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</si>
  <si>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</si>
  <si>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</si>
  <si>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</si>
  <si>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</si>
  <si>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</si>
  <si>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</si>
  <si>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</si>
  <si>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</si>
  <si>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</si>
  <si>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</si>
  <si>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</si>
  <si>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</si>
  <si>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</si>
  <si>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</si>
  <si>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</si>
  <si>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</si>
  <si>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</si>
  <si>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</si>
  <si>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</si>
  <si>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</si>
  <si>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</si>
  <si>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</si>
  <si>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</si>
  <si>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</si>
  <si>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</si>
  <si>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</si>
  <si>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</si>
  <si>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</si>
  <si>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</si>
  <si>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</si>
  <si>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</si>
  <si>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</si>
  <si>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</si>
  <si>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</si>
  <si>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</si>
  <si>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</si>
  <si>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</si>
  <si>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</si>
  <si>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</si>
  <si>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</si>
  <si>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</si>
  <si>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</si>
  <si>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</si>
  <si>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</si>
  <si>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</si>
  <si>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</si>
  <si>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</si>
  <si>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</si>
  <si>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</si>
  <si>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</si>
  <si>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</si>
  <si>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</si>
  <si>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</si>
  <si>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</si>
  <si>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</si>
  <si>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</si>
  <si>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</si>
  <si>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</si>
  <si>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</si>
  <si>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</si>
  <si>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</si>
  <si>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</si>
  <si>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</si>
  <si>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</si>
  <si>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</si>
  <si>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</si>
  <si>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</si>
  <si>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</si>
  <si>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</si>
  <si>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</si>
  <si>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</si>
  <si>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</si>
  <si>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</si>
  <si>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</si>
  <si>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</si>
  <si>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</si>
  <si>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</si>
  <si>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</si>
  <si>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</si>
  <si>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</si>
  <si>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</si>
  <si>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</si>
  <si>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</si>
  <si>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</si>
  <si>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</si>
  <si>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</si>
  <si>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</si>
  <si>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</si>
  <si>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</si>
  <si>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</si>
  <si>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</si>
  <si>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</si>
  <si>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</si>
  <si>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</si>
  <si>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</si>
  <si>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</si>
  <si>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</si>
  <si>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</si>
  <si>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</si>
  <si>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</si>
  <si>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</si>
  <si>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</si>
  <si>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</si>
  <si>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</si>
  <si>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</si>
  <si>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</si>
  <si>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</si>
  <si>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</si>
  <si>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</si>
  <si>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</si>
  <si>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</si>
  <si>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</si>
  <si>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</si>
  <si>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</si>
  <si>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</si>
  <si>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</si>
  <si>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</si>
  <si>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</si>
  <si>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</si>
  <si>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</si>
  <si>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</si>
  <si>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</si>
  <si>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</si>
  <si>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</si>
  <si>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</si>
  <si>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</si>
  <si>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</si>
  <si>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</si>
  <si>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</si>
  <si>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</si>
  <si>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</si>
  <si>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</si>
  <si>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</si>
  <si>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</si>
  <si>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</si>
  <si>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</si>
  <si>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</si>
  <si>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</si>
  <si>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</si>
  <si>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</si>
  <si>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</si>
  <si>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</si>
  <si>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</si>
  <si>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</si>
  <si>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</si>
  <si>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</si>
  <si>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</si>
  <si>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</si>
  <si>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</si>
  <si>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</si>
  <si>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</si>
  <si>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</si>
  <si>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</si>
  <si>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</si>
  <si>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</si>
  <si>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</si>
  <si>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</si>
  <si>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</si>
  <si>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</si>
  <si>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</si>
  <si>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</si>
  <si>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</si>
  <si>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</si>
  <si>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</si>
  <si>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</si>
  <si>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</si>
  <si>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</si>
  <si>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</si>
  <si>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</si>
  <si>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</si>
  <si>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</si>
  <si>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</si>
  <si>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</si>
  <si>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</si>
  <si>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</si>
  <si>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</si>
  <si>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</si>
  <si>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</si>
  <si>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</si>
  <si>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</si>
  <si>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</si>
  <si>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</si>
  <si>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</si>
  <si>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</si>
  <si>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</si>
  <si>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</si>
  <si>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</si>
  <si>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</si>
  <si>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</si>
  <si>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</si>
  <si>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</si>
  <si>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</si>
  <si>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</si>
  <si>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</si>
  <si>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</si>
  <si>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</si>
  <si>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</si>
  <si>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</si>
  <si>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</si>
  <si>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</si>
  <si>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</si>
  <si>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</si>
  <si>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</si>
  <si>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</si>
  <si>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</si>
  <si>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</si>
  <si>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</si>
  <si>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</si>
  <si>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</si>
  <si>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</si>
  <si>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</si>
  <si>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</si>
  <si>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</si>
  <si>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</si>
  <si>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</si>
  <si>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</si>
  <si>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</si>
  <si>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</si>
  <si>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</si>
  <si>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</si>
  <si>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</si>
  <si>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</si>
  <si>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</si>
  <si>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</si>
  <si>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</si>
  <si>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</si>
  <si>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</si>
  <si>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</si>
  <si>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</si>
  <si>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</si>
  <si>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</si>
  <si>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</si>
  <si>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</si>
  <si>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</si>
  <si>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</si>
  <si>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</si>
  <si>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</si>
  <si>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</si>
  <si>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</si>
  <si>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</si>
  <si>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</si>
  <si>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</si>
  <si>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</si>
  <si>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</si>
  <si>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</si>
  <si>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</si>
  <si>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</si>
  <si>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</si>
  <si>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</si>
  <si>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</si>
  <si>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</si>
  <si>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</si>
  <si>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</si>
  <si>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</si>
  <si>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</si>
  <si>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</si>
  <si>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</si>
  <si>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</si>
  <si>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</si>
  <si>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</si>
  <si>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</si>
  <si>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</si>
  <si>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</si>
  <si>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</si>
  <si>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</si>
  <si>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</si>
  <si>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</si>
  <si>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</si>
  <si>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</si>
  <si>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</si>
  <si>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</si>
  <si>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</si>
  <si>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</si>
  <si>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</si>
  <si>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</si>
  <si>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</si>
  <si>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</si>
  <si>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</si>
  <si>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</si>
  <si>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</si>
  <si>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</si>
  <si>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</si>
  <si>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</si>
  <si>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</si>
  <si>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</si>
  <si>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</si>
  <si>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</si>
  <si>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</si>
  <si>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</si>
  <si>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</si>
  <si>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</si>
  <si>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</si>
  <si>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</si>
  <si>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</si>
  <si>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</si>
  <si>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</si>
  <si>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</si>
  <si>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</si>
  <si>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</si>
  <si>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</si>
  <si>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</si>
  <si>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</si>
  <si>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</si>
  <si>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</si>
  <si>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</si>
  <si>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</si>
  <si>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</si>
  <si>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</si>
  <si>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</si>
  <si>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</si>
  <si>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</si>
  <si>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</si>
  <si>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</si>
  <si>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</si>
  <si>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</si>
  <si>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</si>
  <si>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</si>
  <si>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</si>
  <si>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</si>
  <si>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</si>
  <si>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</si>
  <si>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</si>
  <si>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</si>
  <si>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</si>
  <si>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</si>
  <si>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</si>
  <si>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</si>
  <si>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</si>
  <si>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</si>
  <si>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</si>
  <si>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</si>
  <si>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</si>
  <si>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</si>
  <si>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</si>
  <si>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</si>
  <si>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</si>
  <si>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</si>
  <si>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</si>
  <si>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</si>
  <si>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</si>
  <si>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</si>
  <si>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</si>
  <si>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</si>
  <si>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</si>
  <si>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</si>
  <si>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</si>
  <si>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</si>
  <si>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</si>
  <si>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</si>
  <si>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</si>
  <si>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</si>
  <si>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</si>
  <si>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</si>
  <si>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</si>
  <si>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</si>
  <si>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</si>
  <si>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</si>
  <si>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</si>
  <si>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</si>
  <si>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</si>
  <si>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</si>
  <si>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</si>
  <si>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</si>
  <si>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</si>
  <si>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</si>
  <si>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</si>
  <si>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</si>
  <si>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</si>
  <si>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</si>
  <si>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</si>
  <si>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</si>
  <si>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</si>
  <si>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</si>
  <si>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</si>
  <si>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</si>
  <si>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</si>
  <si>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</si>
  <si>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</si>
  <si>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</si>
  <si>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</si>
  <si>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</si>
  <si>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</si>
  <si>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</si>
  <si>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</si>
  <si>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</si>
  <si>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</si>
  <si>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</si>
  <si>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</si>
  <si>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</si>
  <si>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</si>
  <si>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</si>
  <si>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</si>
  <si>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</si>
  <si>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</si>
  <si>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</si>
  <si>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</si>
  <si>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</si>
  <si>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</si>
  <si>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</si>
  <si>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</si>
  <si>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</si>
  <si>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</si>
  <si>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</si>
  <si>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</si>
  <si>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</si>
  <si>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</si>
  <si>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</si>
  <si>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</si>
  <si>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</si>
  <si>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</si>
  <si>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</si>
  <si>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</si>
  <si>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</si>
  <si>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</si>
  <si>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</si>
  <si>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</si>
  <si>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</si>
  <si>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</si>
  <si>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</si>
  <si>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</si>
  <si>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</si>
  <si>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</si>
  <si>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</si>
  <si>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</si>
  <si>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</si>
  <si>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</si>
  <si>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</si>
  <si>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</si>
  <si>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</si>
  <si>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</si>
  <si>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</si>
  <si>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</si>
  <si>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</si>
  <si>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</si>
  <si>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</si>
  <si>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</si>
  <si>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</si>
  <si>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</si>
  <si>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</si>
  <si>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</si>
  <si>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</si>
  <si>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</si>
  <si>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</si>
  <si>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</si>
  <si>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</si>
  <si>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</si>
  <si>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</si>
  <si>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</si>
  <si>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</si>
  <si>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</si>
  <si>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</si>
  <si>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</si>
  <si>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</si>
  <si>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</si>
  <si>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</si>
  <si>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</si>
  <si>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</si>
  <si>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</si>
  <si>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</si>
  <si>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</si>
  <si>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</si>
  <si>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</si>
  <si>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</si>
  <si>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</si>
  <si>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</si>
  <si>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</si>
  <si>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</si>
  <si>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</si>
  <si>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</si>
  <si>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</si>
  <si>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</si>
  <si>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</si>
  <si>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</si>
  <si>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</si>
  <si>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</si>
  <si>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</si>
  <si>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</si>
  <si>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</si>
  <si>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</si>
  <si>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</si>
  <si>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</si>
  <si>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</si>
  <si>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</si>
  <si>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</si>
  <si>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</si>
  <si>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</si>
  <si>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</si>
  <si>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</si>
  <si>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</si>
  <si>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</si>
  <si>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</si>
  <si>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</si>
  <si>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</si>
  <si>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</si>
  <si>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</si>
  <si>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</si>
  <si>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</si>
  <si>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</si>
  <si>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</si>
  <si>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</si>
  <si>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</si>
  <si>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</si>
  <si>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</si>
  <si>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</si>
  <si>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</si>
  <si>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</si>
  <si>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</si>
  <si>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</si>
  <si>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</si>
  <si>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</si>
  <si>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</si>
  <si>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</si>
  <si>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</si>
  <si>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</si>
  <si>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</si>
  <si>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</si>
  <si>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</si>
  <si>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</si>
  <si>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</si>
  <si>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</si>
  <si>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</si>
  <si>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</si>
  <si>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</si>
  <si>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</si>
  <si>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</si>
  <si>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</si>
  <si>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</si>
  <si>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</si>
  <si>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</si>
  <si>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</si>
  <si>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</si>
  <si>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</si>
  <si>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</si>
  <si>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</si>
  <si>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</si>
  <si>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</si>
  <si>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</si>
  <si>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</si>
  <si>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</si>
  <si>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</si>
  <si>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</si>
  <si>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</si>
  <si>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</si>
  <si>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</si>
  <si>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</si>
  <si>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</si>
  <si>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</si>
  <si>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</si>
  <si>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</si>
  <si>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</si>
  <si>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</si>
  <si>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</si>
  <si>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</si>
  <si>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</si>
  <si>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</si>
  <si>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</si>
  <si>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</si>
  <si>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</si>
  <si>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</si>
  <si>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</si>
  <si>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</si>
  <si>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</si>
  <si>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</si>
  <si>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</si>
  <si>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</si>
  <si>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</si>
  <si>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</si>
  <si>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</si>
  <si>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</si>
  <si>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</si>
  <si>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</si>
  <si>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</si>
  <si>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</si>
  <si>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</si>
  <si>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</si>
  <si>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</si>
  <si>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</si>
  <si>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</si>
  <si>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</si>
  <si>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</si>
  <si>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</si>
  <si>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</si>
  <si>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</si>
  <si>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</si>
  <si>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</si>
  <si>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</si>
  <si>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</si>
  <si>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</si>
  <si>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</si>
  <si>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</si>
  <si>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</si>
  <si>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</si>
  <si>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</si>
  <si>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</si>
  <si>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</si>
  <si>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</si>
  <si>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</si>
  <si>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</si>
  <si>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</si>
  <si>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</si>
  <si>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</si>
  <si>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</si>
  <si>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</si>
  <si>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</si>
  <si>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</si>
  <si>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</si>
  <si>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</si>
  <si>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</si>
  <si>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</si>
  <si>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</si>
  <si>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</si>
  <si>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</si>
  <si>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</si>
  <si>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</si>
  <si>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</si>
  <si>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</si>
  <si>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</si>
  <si>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</si>
  <si>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</si>
  <si>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</si>
  <si>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</si>
  <si>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</si>
  <si>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</si>
  <si>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</si>
  <si>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</si>
  <si>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</si>
  <si>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</si>
  <si>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</si>
  <si>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</si>
  <si>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</si>
  <si>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</si>
  <si>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</si>
  <si>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</si>
  <si>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</si>
  <si>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</si>
  <si>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</si>
  <si>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</si>
  <si>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</si>
  <si>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</si>
  <si>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</si>
  <si>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</si>
  <si>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</si>
  <si>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</si>
  <si>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</si>
  <si>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</si>
  <si>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</si>
  <si>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</si>
  <si>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</si>
  <si>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</si>
  <si>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</si>
  <si>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</si>
  <si>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</si>
  <si>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</si>
  <si>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</si>
  <si>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</si>
  <si>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</si>
  <si>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</si>
  <si>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</si>
  <si>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</si>
  <si>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</si>
  <si>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</si>
  <si>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</si>
  <si>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</si>
  <si>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</si>
  <si>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</si>
  <si>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</si>
  <si>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</si>
  <si>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</si>
  <si>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</si>
  <si>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</si>
  <si>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</si>
  <si>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</si>
  <si>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</si>
  <si>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</si>
  <si>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</si>
  <si>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</si>
  <si>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</si>
  <si>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</si>
  <si>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</si>
  <si>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</si>
  <si>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</si>
  <si>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</si>
  <si>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</si>
  <si>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</si>
  <si>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</si>
  <si>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</si>
  <si>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</si>
  <si>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</si>
  <si>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</si>
  <si>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</si>
  <si>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</si>
  <si>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</si>
  <si>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</si>
  <si>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</si>
  <si>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</si>
  <si>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</si>
  <si>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</si>
  <si>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</si>
  <si>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</si>
  <si>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</si>
  <si>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</si>
  <si>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</si>
  <si>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</si>
  <si>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</si>
  <si>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</si>
  <si>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</si>
  <si>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</si>
  <si>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</si>
  <si>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</si>
  <si>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</si>
  <si>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</si>
  <si>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</si>
  <si>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</si>
  <si>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</si>
  <si>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</si>
  <si>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</si>
  <si>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</si>
  <si>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</si>
  <si>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</si>
  <si>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</si>
  <si>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</si>
  <si>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</si>
  <si>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</si>
  <si>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</si>
  <si>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</si>
  <si>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</si>
  <si>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</si>
  <si>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</si>
  <si>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</si>
  <si>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</si>
  <si>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</si>
  <si>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</si>
  <si>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</si>
  <si>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</si>
  <si>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</si>
  <si>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</si>
  <si>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</si>
  <si>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</si>
  <si>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</si>
  <si>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</si>
  <si>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</si>
  <si>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</si>
  <si>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</si>
  <si>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</si>
  <si>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</si>
  <si>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</si>
  <si>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</si>
  <si>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</si>
  <si>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</si>
  <si>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</si>
  <si>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</si>
  <si>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</si>
  <si>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</si>
  <si>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</si>
  <si>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</si>
  <si>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</si>
  <si>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</si>
  <si>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</si>
  <si>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</si>
  <si>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</si>
  <si>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</si>
  <si>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</si>
  <si>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</si>
  <si>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</si>
  <si>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</si>
  <si>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</si>
  <si>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</si>
  <si>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</si>
  <si>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</si>
  <si>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</si>
  <si>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</si>
  <si>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</si>
  <si>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</si>
  <si>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</si>
  <si>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</si>
  <si>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</si>
  <si>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</si>
  <si>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</si>
  <si>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</si>
  <si>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</si>
  <si>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</si>
  <si>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</si>
  <si>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</si>
  <si>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</si>
  <si>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</si>
  <si>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</si>
  <si>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</si>
  <si>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</si>
  <si>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</si>
  <si>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</si>
  <si>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</si>
  <si>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</si>
  <si>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</si>
  <si>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</si>
  <si>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</si>
  <si>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</si>
  <si>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</si>
  <si>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</si>
  <si>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</si>
  <si>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</si>
  <si>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</si>
  <si>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</si>
  <si>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</si>
  <si>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</si>
  <si>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</si>
  <si>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</si>
  <si>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</si>
  <si>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</si>
  <si>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</si>
  <si>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</si>
  <si>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</si>
  <si>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</si>
  <si>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</si>
  <si>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</si>
  <si>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</si>
  <si>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</si>
  <si>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</si>
  <si>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</si>
  <si>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</si>
  <si>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</si>
  <si>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</si>
  <si>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</si>
  <si>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</si>
  <si>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</si>
  <si>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</si>
  <si>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</si>
  <si>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</si>
  <si>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</si>
  <si>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</si>
  <si>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</si>
  <si>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</si>
  <si>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</si>
  <si>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</si>
  <si>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</si>
  <si>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</si>
  <si>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</si>
  <si>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</si>
  <si>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</si>
  <si>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</si>
  <si>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</si>
  <si>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</si>
  <si>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</si>
  <si>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</si>
  <si>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</si>
  <si>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</si>
  <si>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</si>
  <si>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</si>
  <si>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</si>
  <si>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</si>
  <si>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</si>
  <si>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</si>
  <si>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</si>
  <si>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</si>
  <si>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</si>
  <si>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</si>
  <si>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</si>
  <si>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</si>
  <si>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</si>
  <si>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</si>
  <si>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</si>
  <si>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</si>
  <si>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</si>
  <si>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</si>
  <si>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</si>
  <si>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</si>
  <si>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</si>
  <si>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</si>
  <si>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</si>
  <si>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</si>
  <si>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</si>
  <si>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</si>
  <si>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</si>
  <si>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</si>
  <si>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</si>
  <si>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</si>
  <si>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</si>
  <si>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</si>
  <si>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</si>
  <si>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</si>
  <si>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</si>
  <si>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</si>
  <si>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</si>
  <si>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</si>
  <si>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</si>
  <si>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</si>
  <si>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</si>
  <si>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</si>
  <si>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</si>
  <si>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</si>
  <si>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</si>
  <si>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</si>
  <si>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</si>
  <si>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</si>
  <si>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</si>
  <si>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</si>
  <si>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</si>
  <si>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</si>
  <si>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</si>
  <si>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</si>
  <si>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</si>
  <si>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</si>
  <si>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</si>
  <si>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</si>
  <si>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</si>
  <si>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</si>
  <si>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</si>
  <si>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</si>
  <si>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</si>
  <si>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</si>
  <si>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</si>
  <si>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</si>
  <si>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</si>
  <si>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</si>
  <si>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</si>
  <si>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</si>
  <si>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</si>
  <si>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</si>
  <si>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</si>
  <si>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</si>
  <si>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</si>
  <si>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</si>
  <si>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</si>
  <si>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</si>
  <si>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</si>
  <si>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</si>
  <si>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</si>
  <si>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</si>
  <si>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</si>
  <si>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</si>
  <si>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</si>
  <si>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</si>
  <si>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</si>
  <si>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</si>
  <si>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</si>
  <si>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</si>
  <si>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</si>
  <si>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</si>
  <si>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</si>
  <si>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</si>
  <si>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</si>
  <si>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</si>
  <si>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</si>
  <si>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</si>
  <si>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</si>
  <si>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</si>
  <si>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</si>
  <si>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</si>
  <si>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</si>
  <si>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</si>
  <si>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</si>
  <si>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</si>
  <si>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</si>
  <si>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</si>
  <si>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</si>
  <si>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</si>
  <si>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</si>
  <si>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</si>
  <si>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</si>
  <si>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</si>
  <si>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</si>
  <si>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</si>
  <si>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</si>
  <si>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</si>
  <si>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</si>
  <si>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</si>
  <si>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</si>
  <si>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</si>
  <si>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</si>
  <si>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</si>
  <si>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</si>
  <si>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</si>
  <si>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</si>
  <si>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</si>
  <si>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</si>
  <si>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</si>
  <si>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</si>
  <si>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</si>
  <si>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</si>
  <si>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</si>
  <si>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</si>
  <si>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</si>
  <si>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</si>
  <si>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</si>
  <si>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</si>
  <si>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</si>
  <si>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</si>
  <si>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</si>
  <si>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</si>
  <si>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</si>
  <si>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</si>
  <si>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</si>
  <si>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</si>
  <si>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</si>
  <si>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</si>
  <si>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</si>
  <si>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</si>
  <si>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</si>
  <si>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</si>
  <si>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</si>
  <si>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</si>
  <si>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</si>
  <si>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</si>
  <si>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</si>
  <si>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</si>
  <si>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</si>
  <si>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</si>
  <si>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</si>
  <si>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</si>
  <si>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</si>
  <si>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</si>
  <si>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</si>
  <si>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</si>
  <si>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</si>
  <si>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</si>
  <si>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</si>
  <si>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</si>
  <si>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</si>
  <si>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</si>
  <si>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</si>
  <si>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</si>
  <si>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</si>
  <si>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</si>
  <si>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</si>
  <si>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</si>
  <si>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</si>
  <si>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</si>
  <si>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</si>
  <si>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</si>
  <si>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</si>
  <si>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</si>
  <si>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</si>
  <si>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</si>
  <si>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</si>
  <si>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</si>
  <si>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</si>
  <si>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</si>
  <si>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</si>
  <si>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</si>
  <si>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</si>
  <si>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</si>
  <si>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</si>
  <si>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</si>
  <si>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</si>
  <si>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</si>
  <si>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</si>
  <si>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</si>
  <si>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</si>
  <si>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</si>
  <si>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</si>
  <si>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</si>
  <si>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</si>
  <si>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</si>
  <si>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</si>
  <si>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</si>
  <si>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</si>
  <si>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</si>
  <si>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</si>
  <si>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</si>
  <si>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</si>
  <si>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</si>
  <si>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</si>
  <si>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</si>
  <si>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</si>
  <si>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</si>
  <si>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</si>
  <si>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</si>
  <si>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</si>
  <si>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</si>
  <si>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</si>
  <si>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</si>
  <si>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</si>
  <si>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</si>
  <si>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</si>
  <si>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</si>
  <si>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</si>
  <si>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</si>
  <si>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</si>
  <si>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</si>
  <si>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</si>
  <si>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</si>
  <si>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</si>
  <si>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</si>
  <si>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</si>
  <si>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</si>
  <si>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</si>
  <si>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</si>
  <si>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</si>
  <si>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</si>
  <si>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</si>
  <si>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</si>
  <si>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</si>
  <si>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</si>
  <si>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</si>
  <si>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</si>
  <si>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</si>
  <si>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</si>
  <si>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</si>
  <si>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</si>
  <si>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</si>
  <si>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</si>
  <si>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</si>
  <si>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</si>
  <si>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</si>
  <si>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</si>
  <si>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</si>
  <si>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</si>
  <si>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</si>
  <si>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</si>
  <si>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</si>
  <si>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</si>
  <si>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</si>
  <si>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</si>
  <si>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</si>
  <si>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</si>
  <si>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</si>
  <si>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</si>
  <si>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</si>
  <si>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</si>
  <si>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</si>
  <si>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</si>
  <si>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</si>
  <si>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</si>
  <si>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</si>
  <si>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</si>
  <si>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</si>
  <si>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</si>
  <si>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</si>
  <si>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</si>
  <si>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</si>
  <si>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</si>
  <si>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</si>
  <si>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</si>
  <si>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</si>
  <si>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</si>
  <si>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</si>
  <si>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</si>
  <si>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</si>
  <si>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</si>
  <si>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</si>
  <si>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</si>
  <si>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</si>
  <si>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</si>
  <si>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</si>
  <si>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</si>
  <si>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</si>
  <si>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</si>
  <si>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</si>
  <si>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</si>
  <si>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</si>
  <si>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</si>
  <si>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</si>
  <si>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</si>
  <si>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</si>
  <si>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</si>
  <si>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</si>
  <si>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</si>
  <si>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</si>
  <si>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</si>
  <si>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</si>
  <si>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</si>
  <si>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</si>
  <si>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</si>
  <si>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</si>
  <si>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</si>
  <si>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</si>
  <si>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</si>
  <si>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</si>
  <si>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</si>
  <si>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</si>
  <si>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</si>
  <si>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</si>
  <si>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</si>
  <si>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</si>
  <si>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</si>
  <si>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</si>
  <si>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</si>
  <si>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</si>
  <si>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</si>
  <si>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</si>
  <si>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</si>
  <si>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</si>
  <si>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</si>
  <si>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</si>
  <si>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</si>
  <si>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</si>
  <si>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</si>
  <si>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</si>
  <si>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</si>
  <si>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</si>
  <si>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</si>
  <si>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</si>
  <si>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</si>
  <si>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</si>
  <si>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</si>
  <si>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</si>
  <si>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</si>
  <si>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</si>
  <si>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</si>
  <si>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</si>
  <si>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</si>
  <si>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</si>
  <si>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</si>
  <si>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</si>
  <si>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</si>
  <si>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</si>
  <si>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</si>
  <si>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</si>
  <si>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</si>
  <si>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</si>
  <si>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</si>
  <si>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</si>
  <si>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</si>
  <si>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</si>
  <si>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</si>
  <si>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</si>
  <si>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</si>
  <si>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</si>
  <si>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</si>
  <si>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</si>
  <si>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</si>
  <si>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</si>
  <si>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</si>
  <si>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</si>
  <si>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</si>
  <si>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</si>
  <si>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</si>
  <si>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</si>
  <si>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</si>
  <si>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</si>
  <si>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</si>
  <si>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</si>
  <si>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</si>
  <si>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</si>
  <si>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</si>
  <si>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</si>
  <si>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</si>
  <si>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</si>
  <si>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</si>
  <si>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</si>
  <si>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</si>
  <si>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</si>
  <si>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</si>
  <si>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</si>
  <si>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</si>
  <si>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</si>
  <si>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</si>
  <si>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</si>
  <si>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</si>
  <si>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</si>
  <si>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</si>
  <si>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</si>
  <si>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</si>
  <si>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</si>
  <si>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</si>
  <si>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</si>
  <si>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</si>
  <si>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</si>
  <si>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</si>
  <si>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</si>
  <si>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</si>
  <si>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</si>
  <si>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</si>
  <si>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</si>
  <si>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</si>
  <si>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</si>
  <si>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</si>
  <si>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</si>
  <si>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</si>
  <si>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</si>
  <si>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</si>
  <si>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</si>
  <si>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</si>
  <si>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</si>
  <si>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</si>
  <si>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</si>
  <si>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</si>
  <si>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</si>
  <si>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</si>
  <si>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</si>
  <si>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</si>
  <si>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</si>
  <si>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</si>
  <si>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</si>
  <si>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</si>
  <si>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</si>
  <si>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</si>
  <si>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</si>
  <si>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</si>
  <si>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</si>
  <si>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</si>
  <si>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</si>
  <si>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</si>
  <si>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</si>
  <si>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</si>
  <si>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</si>
  <si>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</si>
  <si>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</si>
  <si>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</si>
  <si>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</si>
  <si>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</si>
  <si>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</si>
  <si>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</si>
  <si>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</si>
  <si>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</si>
  <si>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</si>
  <si>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</si>
  <si>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</si>
  <si>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</si>
  <si>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</si>
  <si>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</si>
  <si>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</si>
  <si>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</si>
  <si>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</si>
  <si>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</si>
  <si>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</si>
  <si>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</si>
  <si>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</si>
  <si>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</si>
  <si>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</si>
  <si>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</si>
  <si>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</si>
  <si>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</si>
  <si>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</si>
  <si>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</si>
  <si>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</si>
  <si>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</si>
  <si>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</si>
  <si>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</si>
  <si>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</si>
  <si>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</si>
  <si>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</si>
  <si>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</si>
  <si>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</si>
  <si>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</si>
  <si>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</si>
  <si>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</si>
  <si>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</si>
  <si>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</si>
  <si>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</si>
  <si>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</si>
  <si>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</si>
  <si>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</si>
  <si>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</si>
  <si>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</si>
  <si>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</si>
  <si>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</si>
  <si>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</si>
  <si>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</si>
  <si>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</si>
  <si>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</si>
  <si>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</si>
  <si>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</si>
  <si>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</si>
  <si>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</si>
  <si>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</si>
  <si>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</si>
  <si>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</si>
  <si>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</si>
  <si>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</si>
  <si>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</si>
  <si>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</si>
  <si>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</si>
  <si>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</si>
  <si>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</si>
  <si>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</si>
  <si>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</si>
  <si>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</si>
  <si>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</si>
  <si>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</si>
  <si>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</si>
  <si>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</si>
  <si>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</si>
  <si>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</si>
  <si>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</si>
  <si>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</si>
  <si>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</si>
  <si>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</si>
  <si>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</si>
  <si>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</si>
  <si>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</si>
  <si>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</si>
  <si>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</si>
  <si>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</si>
  <si>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</si>
  <si>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</si>
  <si>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</si>
  <si>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</si>
  <si>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</si>
  <si>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</si>
  <si>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</si>
  <si>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</si>
  <si>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</si>
  <si>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</si>
  <si>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</si>
  <si>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</si>
  <si>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</si>
  <si>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</si>
  <si>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</si>
  <si>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</si>
  <si>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</si>
  <si>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</si>
  <si>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</si>
  <si>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</si>
  <si>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</si>
  <si>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</si>
  <si>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</si>
  <si>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</si>
  <si>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</si>
  <si>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</si>
  <si>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</si>
  <si>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</si>
  <si>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</si>
  <si>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</si>
  <si>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</si>
  <si>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</si>
  <si>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</si>
  <si>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</si>
  <si>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</si>
  <si>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</si>
  <si>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</si>
  <si>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</si>
  <si>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</si>
  <si>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</si>
  <si>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</si>
  <si>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</si>
  <si>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</si>
  <si>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</si>
  <si>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</si>
  <si>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</si>
  <si>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</si>
  <si>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</si>
  <si>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</si>
  <si>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</si>
  <si>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</si>
  <si>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</si>
  <si>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</si>
  <si>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</si>
  <si>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</si>
  <si>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</si>
  <si>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</si>
  <si>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</si>
  <si>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</si>
  <si>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</si>
  <si>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</si>
  <si>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</si>
  <si>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</si>
  <si>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</si>
  <si>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</si>
  <si>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</si>
  <si>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</si>
  <si>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</si>
  <si>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</si>
  <si>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</si>
  <si>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</si>
  <si>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</si>
  <si>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</si>
  <si>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</si>
  <si>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</si>
  <si>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</si>
  <si>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</si>
  <si>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</si>
  <si>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</si>
  <si>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</si>
  <si>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</si>
  <si>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</si>
  <si>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</si>
  <si>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</si>
  <si>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</si>
  <si>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</si>
  <si>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</si>
  <si>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</si>
  <si>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</si>
  <si>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</si>
  <si>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</si>
  <si>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</si>
  <si>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</si>
  <si>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</si>
  <si>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</si>
  <si>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</si>
  <si>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</si>
  <si>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</si>
  <si>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</si>
  <si>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</si>
  <si>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</si>
  <si>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</si>
  <si>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</si>
  <si>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</si>
  <si>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</si>
  <si>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</si>
  <si>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</si>
  <si>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</si>
  <si>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</si>
  <si>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</si>
  <si>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</si>
  <si>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</si>
  <si>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</si>
  <si>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</si>
  <si>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</si>
  <si>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</si>
  <si>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</si>
  <si>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</si>
  <si>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</si>
  <si>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</si>
  <si>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</si>
  <si>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</si>
  <si>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</si>
  <si>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</si>
  <si>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</si>
  <si>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</si>
  <si>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</si>
  <si>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</si>
  <si>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</si>
  <si>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</si>
  <si>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</si>
  <si>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</si>
  <si>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</si>
  <si>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</si>
  <si>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</si>
  <si>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</si>
  <si>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</si>
  <si>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</si>
  <si>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</si>
  <si>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</si>
  <si>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</si>
  <si>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</si>
  <si>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</si>
  <si>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</si>
  <si>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</si>
  <si>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</si>
  <si>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</si>
  <si>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</si>
  <si>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</si>
  <si>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</si>
  <si>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</si>
  <si>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</si>
  <si>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</si>
  <si>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</si>
  <si>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</si>
  <si>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</si>
  <si>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</si>
  <si>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</si>
  <si>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</si>
  <si>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</si>
  <si>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</si>
  <si>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</si>
  <si>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</si>
  <si>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</si>
  <si>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</si>
  <si>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</si>
  <si>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</si>
  <si>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</si>
  <si>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</si>
  <si>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</si>
  <si>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</si>
  <si>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</si>
  <si>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</si>
  <si>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</si>
  <si>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</si>
  <si>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</si>
  <si>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</si>
  <si>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</si>
  <si>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</si>
  <si>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</si>
  <si>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</si>
  <si>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</si>
  <si>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</si>
  <si>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</si>
  <si>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</si>
  <si>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</si>
  <si>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</si>
  <si>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</si>
  <si>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</si>
  <si>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</si>
  <si>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</si>
  <si>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</si>
  <si>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</si>
  <si>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</si>
  <si>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</si>
  <si>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</si>
  <si>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</si>
  <si>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</si>
  <si>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</si>
  <si>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</si>
  <si>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</si>
  <si>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</si>
  <si>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</si>
  <si>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</si>
  <si>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</si>
  <si>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</si>
  <si>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</si>
  <si>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</si>
  <si>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</si>
  <si>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</si>
  <si>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</si>
  <si>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</si>
  <si>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</si>
  <si>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</si>
  <si>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</si>
  <si>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</si>
  <si>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</si>
  <si>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</si>
  <si>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</si>
  <si>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</si>
  <si>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</si>
  <si>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</si>
  <si>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</si>
  <si>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</si>
  <si>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</si>
  <si>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</si>
  <si>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</si>
  <si>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</si>
  <si>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</si>
  <si>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</si>
  <si>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</si>
  <si>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</si>
  <si>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</si>
  <si>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</si>
  <si>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</si>
  <si>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</si>
  <si>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</si>
  <si>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</si>
  <si>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</si>
  <si>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</si>
  <si>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</si>
  <si>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</si>
  <si>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</si>
  <si>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</si>
  <si>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</si>
  <si>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</si>
  <si>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</si>
  <si>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</si>
  <si>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</si>
  <si>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</si>
  <si>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</si>
  <si>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</si>
  <si>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</si>
  <si>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</si>
  <si>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</si>
  <si>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</si>
  <si>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</si>
  <si>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</si>
  <si>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</si>
  <si>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</si>
  <si>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</si>
  <si>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</si>
  <si>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</si>
  <si>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</si>
  <si>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</si>
  <si>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</si>
  <si>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</si>
  <si>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</si>
  <si>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</si>
  <si>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</si>
  <si>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</si>
  <si>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</si>
  <si>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</si>
  <si>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</si>
  <si>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</si>
  <si>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</si>
  <si>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</si>
  <si>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</si>
  <si>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</si>
  <si>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</si>
  <si>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</si>
  <si>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</si>
  <si>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</si>
  <si>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</si>
  <si>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</si>
  <si>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</si>
  <si>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</si>
  <si>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</si>
  <si>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</si>
  <si>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</si>
  <si>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</si>
  <si>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</si>
  <si>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</si>
  <si>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</si>
  <si>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</si>
  <si>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</si>
  <si>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</si>
  <si>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</si>
  <si>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</si>
  <si>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</si>
  <si>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</si>
  <si>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</si>
  <si>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</si>
  <si>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</si>
  <si>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</si>
  <si>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</si>
  <si>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</si>
  <si>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</si>
  <si>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</si>
  <si>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</si>
  <si>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</si>
  <si>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</si>
  <si>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</si>
  <si>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</si>
  <si>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</si>
  <si>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</si>
  <si>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</si>
  <si>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</si>
  <si>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</si>
  <si>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</si>
  <si>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</si>
  <si>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</si>
  <si>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</si>
  <si>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</si>
  <si>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</si>
  <si>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</si>
  <si>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</si>
  <si>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</si>
  <si>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</si>
  <si>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</si>
  <si>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</si>
  <si>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</si>
  <si>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</si>
  <si>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</si>
  <si>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</si>
  <si>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</si>
  <si>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</si>
  <si>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</si>
  <si>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</si>
  <si>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</si>
  <si>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</si>
  <si>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</si>
  <si>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</si>
  <si>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</si>
  <si>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</si>
  <si>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</si>
  <si>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</si>
  <si>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</si>
  <si>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</si>
  <si>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</si>
  <si>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</si>
  <si>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</si>
  <si>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</si>
  <si>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</si>
  <si>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</si>
  <si>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</si>
  <si>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</si>
  <si>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</si>
  <si>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</si>
  <si>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</si>
  <si>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</si>
  <si>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</si>
  <si>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</si>
  <si>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</si>
  <si>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</si>
  <si>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</si>
  <si>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</si>
  <si>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</si>
  <si>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</si>
  <si>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</si>
  <si>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</si>
  <si>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</si>
  <si>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</si>
  <si>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</si>
  <si>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</si>
  <si>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</si>
  <si>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</si>
  <si>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</si>
  <si>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</si>
  <si>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</si>
  <si>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</si>
  <si>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</si>
  <si>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</si>
  <si>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</si>
  <si>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</si>
  <si>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</si>
  <si>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</si>
  <si>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</si>
  <si>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</si>
  <si>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</si>
  <si>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</si>
  <si>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</si>
  <si>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</si>
  <si>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</si>
  <si>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</si>
  <si>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</si>
  <si>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</si>
  <si>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</si>
  <si>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</si>
  <si>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</si>
  <si>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</si>
  <si>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</si>
  <si>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</si>
  <si>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</si>
  <si>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</si>
  <si>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</si>
  <si>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</si>
  <si>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</si>
  <si>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</si>
  <si>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</si>
  <si>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</si>
  <si>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</si>
  <si>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</si>
  <si>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</si>
  <si>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</si>
  <si>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</si>
  <si>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</si>
  <si>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</si>
  <si>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</si>
  <si>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</si>
  <si>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</si>
  <si>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</si>
  <si>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</si>
  <si>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</si>
  <si>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</si>
  <si>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</si>
  <si>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</si>
  <si>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</si>
  <si>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</si>
  <si>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</si>
  <si>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</si>
  <si>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</si>
  <si>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</si>
  <si>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</si>
  <si>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</si>
  <si>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</si>
  <si>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</si>
  <si>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</si>
  <si>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</si>
  <si>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</si>
  <si>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</si>
  <si>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</si>
  <si>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</si>
  <si>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</si>
  <si>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</si>
  <si>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</si>
  <si>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</si>
  <si>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</si>
  <si>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</si>
  <si>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</si>
  <si>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</si>
  <si>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</si>
  <si>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</si>
  <si>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</si>
  <si>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</si>
  <si>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</si>
  <si>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</si>
  <si>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</si>
  <si>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</si>
  <si>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</si>
  <si>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</si>
  <si>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</si>
  <si>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</si>
  <si>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</si>
  <si>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</si>
  <si>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</si>
  <si>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</si>
  <si>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</si>
  <si>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</si>
  <si>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</si>
  <si>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</si>
  <si>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</si>
  <si>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</si>
  <si>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</si>
  <si>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</si>
  <si>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</si>
  <si>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</si>
  <si>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</si>
  <si>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</si>
  <si>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</si>
  <si>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</si>
  <si>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</si>
  <si>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</si>
  <si>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</si>
  <si>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</si>
  <si>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</si>
  <si>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</si>
  <si>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</si>
  <si>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</si>
  <si>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</si>
  <si>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</si>
  <si>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</si>
  <si>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</si>
  <si>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</si>
  <si>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</si>
  <si>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</si>
  <si>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</si>
  <si>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</si>
  <si>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</si>
  <si>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</si>
  <si>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</si>
  <si>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</si>
  <si>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</si>
  <si>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</si>
  <si>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</si>
  <si>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</si>
  <si>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</si>
  <si>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</si>
  <si>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</si>
  <si>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</si>
  <si>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</si>
  <si>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</si>
  <si>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</si>
  <si>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</si>
  <si>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</si>
  <si>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</si>
  <si>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</si>
  <si>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</si>
  <si>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</si>
  <si>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</si>
  <si>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</si>
  <si>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</si>
  <si>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</si>
  <si>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</si>
  <si>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</si>
  <si>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</si>
  <si>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</si>
  <si>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</si>
  <si>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</si>
  <si>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</si>
  <si>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</si>
  <si>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</si>
  <si>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</si>
  <si>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</si>
  <si>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</si>
  <si>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</si>
  <si>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</si>
  <si>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</si>
  <si>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</si>
  <si>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</si>
  <si>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</si>
  <si>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</si>
  <si>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</si>
  <si>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</si>
  <si>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</si>
  <si>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</si>
  <si>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</si>
  <si>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</si>
  <si>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</si>
  <si>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</si>
  <si>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</si>
  <si>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</si>
  <si>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</si>
  <si>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</si>
  <si>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</si>
  <si>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</si>
  <si>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</si>
  <si>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</si>
  <si>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</si>
  <si>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</si>
  <si>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</si>
  <si>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</si>
  <si>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</si>
  <si>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</si>
  <si>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</si>
  <si>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</si>
  <si>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</si>
  <si>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</si>
  <si>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</si>
  <si>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</si>
  <si>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</si>
  <si>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</si>
  <si>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</si>
  <si>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</si>
  <si>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</si>
  <si>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</si>
  <si>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</si>
  <si>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</si>
  <si>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</si>
  <si>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</si>
  <si>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</si>
  <si>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</si>
  <si>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</si>
  <si>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</si>
  <si>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</si>
  <si>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</si>
  <si>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</si>
  <si>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</si>
  <si>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</si>
  <si>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</si>
  <si>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</si>
  <si>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</si>
  <si>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</si>
  <si>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</si>
  <si>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</si>
  <si>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</si>
  <si>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</si>
  <si>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</si>
  <si>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</si>
  <si>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</si>
  <si>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</si>
  <si>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</si>
  <si>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</si>
  <si>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</si>
  <si>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</si>
  <si>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</si>
  <si>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</si>
  <si>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</si>
  <si>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</si>
  <si>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</si>
  <si>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</si>
  <si>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</si>
  <si>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</si>
  <si>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</si>
  <si>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</si>
  <si>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</si>
  <si>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</si>
  <si>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</si>
  <si>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</si>
  <si>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</si>
  <si>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</si>
  <si>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</si>
  <si>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</si>
  <si>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</si>
  <si>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</si>
  <si>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</si>
  <si>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</si>
  <si>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</si>
  <si>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</si>
  <si>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</si>
  <si>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</si>
  <si>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</si>
  <si>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</si>
  <si>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</si>
  <si>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</si>
  <si>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</si>
  <si>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</si>
  <si>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</si>
  <si>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</si>
  <si>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</si>
  <si>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</si>
  <si>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</si>
  <si>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</si>
  <si>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</si>
  <si>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</si>
  <si>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</si>
  <si>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</si>
  <si>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</si>
  <si>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</si>
  <si>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</si>
  <si>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</si>
  <si>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</si>
  <si>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</si>
  <si>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</si>
  <si>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</si>
  <si>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</si>
  <si>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</si>
  <si>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</si>
  <si>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</si>
  <si>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</si>
  <si>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</si>
  <si>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</si>
  <si>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</si>
  <si>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</si>
  <si>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</si>
  <si>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</si>
  <si>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</si>
  <si>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</si>
  <si>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</si>
  <si>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</si>
  <si>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</si>
  <si>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</si>
  <si>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</si>
  <si>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</si>
  <si>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</si>
  <si>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</si>
  <si>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</si>
  <si>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</si>
  <si>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</si>
  <si>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</si>
  <si>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</si>
  <si>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</si>
  <si>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</si>
  <si>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</si>
  <si>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</si>
  <si>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</si>
  <si>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</si>
  <si>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</si>
  <si>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</si>
  <si>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</si>
  <si>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</si>
  <si>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</si>
  <si>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</si>
  <si>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</si>
  <si>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</si>
  <si>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</si>
  <si>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</si>
  <si>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</si>
  <si>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</si>
  <si>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</si>
  <si>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</si>
  <si>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</si>
  <si>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</si>
  <si>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</si>
  <si>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</si>
  <si>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</si>
  <si>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</si>
  <si>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</si>
  <si>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</si>
  <si>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</si>
  <si>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</si>
  <si>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</si>
  <si>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</si>
  <si>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</si>
  <si>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</si>
  <si>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</si>
  <si>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</si>
  <si>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</si>
  <si>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</si>
  <si>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</si>
  <si>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</si>
  <si>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</si>
  <si>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</si>
  <si>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</si>
  <si>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</si>
  <si>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</si>
  <si>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</si>
  <si>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</si>
  <si>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</si>
  <si>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</si>
  <si>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</si>
  <si>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</si>
  <si>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</si>
  <si>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</si>
  <si>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</si>
  <si>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</si>
  <si>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</si>
  <si>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</si>
  <si>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</si>
  <si>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</si>
  <si>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</si>
  <si>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</si>
  <si>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</si>
  <si>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</si>
  <si>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</si>
  <si>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</si>
  <si>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</si>
  <si>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</si>
  <si>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</si>
  <si>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</si>
  <si>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</si>
  <si>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</si>
  <si>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</si>
  <si>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</si>
  <si>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</si>
  <si>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</si>
  <si>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</si>
  <si>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</si>
  <si>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</si>
  <si>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</si>
  <si>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</si>
  <si>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</si>
  <si>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</si>
  <si>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</si>
  <si>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</si>
  <si>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</si>
  <si>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</si>
  <si>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</si>
  <si>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</si>
  <si>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</si>
  <si>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</si>
  <si>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</si>
  <si>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</si>
  <si>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</si>
  <si>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</si>
  <si>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</si>
  <si>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</si>
  <si>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</si>
  <si>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</si>
  <si>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</si>
  <si>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</si>
  <si>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</si>
  <si>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</si>
  <si>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</si>
  <si>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</si>
  <si>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</si>
  <si>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</si>
  <si>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</si>
  <si>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</si>
  <si>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</si>
  <si>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</si>
  <si>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</si>
  <si>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</si>
  <si>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</si>
  <si>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</si>
  <si>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</si>
  <si>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</si>
  <si>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</si>
  <si>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</si>
  <si>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</si>
  <si>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</si>
  <si>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</si>
  <si>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</si>
  <si>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</si>
  <si>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</si>
  <si>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</si>
  <si>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</si>
  <si>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</si>
  <si>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</si>
  <si>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</si>
  <si>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</si>
  <si>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</si>
  <si>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</si>
  <si>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</si>
  <si>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</si>
  <si>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</si>
  <si>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</si>
  <si>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</si>
  <si>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</si>
  <si>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</si>
  <si>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</si>
  <si>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</si>
  <si>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</si>
  <si>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</si>
  <si>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</si>
  <si>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</si>
  <si>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</si>
  <si>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</si>
  <si>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</si>
  <si>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</si>
  <si>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</si>
  <si>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</si>
  <si>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</si>
  <si>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</si>
  <si>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</si>
  <si>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</si>
  <si>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</si>
  <si>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</si>
  <si>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</si>
  <si>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</si>
  <si>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</si>
  <si>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</si>
  <si>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</si>
  <si>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</si>
  <si>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</si>
  <si>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</si>
  <si>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</si>
  <si>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</si>
  <si>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</si>
  <si>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</si>
  <si>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</si>
  <si>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</si>
  <si>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</si>
  <si>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</si>
  <si>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</si>
  <si>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</si>
  <si>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</si>
  <si>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</si>
  <si>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</si>
  <si>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</si>
  <si>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</si>
  <si>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</si>
  <si>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</si>
  <si>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</si>
  <si>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</si>
  <si>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</si>
  <si>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</si>
  <si>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</si>
  <si>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</si>
  <si>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</si>
  <si>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</si>
  <si>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</si>
  <si>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</si>
  <si>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</si>
  <si>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</si>
  <si>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</si>
  <si>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</si>
  <si>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</si>
  <si>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</si>
  <si>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</si>
  <si>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</si>
  <si>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</si>
  <si>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</si>
  <si>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</si>
  <si>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</si>
  <si>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</si>
  <si>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</si>
  <si>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</si>
  <si>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</si>
  <si>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</si>
  <si>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</si>
  <si>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</si>
  <si>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</si>
  <si>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</si>
  <si>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</si>
  <si>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</si>
  <si>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</si>
  <si>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</si>
  <si>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</si>
  <si>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</si>
  <si>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</si>
  <si>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</si>
  <si>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</si>
  <si>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</si>
  <si>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</si>
  <si>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</si>
  <si>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</si>
  <si>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</si>
  <si>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</si>
  <si>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</si>
  <si>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</si>
  <si>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</si>
  <si>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</si>
  <si>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</si>
  <si>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</si>
  <si>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</si>
  <si>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</si>
  <si>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</si>
  <si>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</si>
  <si>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</si>
  <si>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</si>
  <si>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</si>
  <si>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</si>
  <si>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</si>
  <si>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</si>
  <si>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</si>
  <si>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</si>
  <si>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</si>
  <si>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</si>
  <si>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</si>
  <si>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</si>
  <si>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</si>
  <si>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</si>
  <si>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</si>
  <si>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</si>
  <si>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</si>
  <si>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</si>
  <si>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</si>
  <si>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</si>
  <si>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</si>
  <si>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</si>
  <si>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</si>
  <si>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</si>
  <si>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</si>
  <si>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</si>
  <si>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</si>
  <si>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</si>
  <si>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</si>
  <si>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</si>
  <si>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</si>
  <si>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</si>
  <si>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</si>
  <si>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</si>
  <si>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</si>
  <si>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</si>
  <si>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</si>
  <si>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</si>
  <si>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</si>
  <si>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</si>
  <si>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</si>
  <si>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</si>
  <si>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</si>
  <si>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</si>
  <si>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</si>
  <si>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</si>
  <si>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</si>
  <si>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</si>
  <si>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</si>
  <si>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</si>
  <si>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</si>
  <si>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</si>
  <si>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</si>
  <si>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</si>
  <si>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</si>
  <si>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</si>
  <si>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</si>
  <si>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</si>
  <si>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</si>
  <si>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</si>
  <si>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</si>
  <si>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</si>
  <si>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</si>
  <si>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</si>
  <si>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</si>
  <si>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</si>
  <si>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</si>
  <si>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</si>
  <si>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</si>
  <si>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</si>
  <si>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</si>
  <si>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</si>
  <si>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</si>
  <si>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</si>
  <si>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</si>
  <si>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</si>
  <si>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</si>
  <si>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</si>
  <si>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</si>
  <si>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</si>
  <si>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</si>
  <si>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</si>
  <si>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</si>
  <si>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</si>
  <si>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</si>
  <si>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</si>
  <si>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</si>
  <si>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</si>
  <si>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</si>
  <si>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</si>
  <si>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</si>
  <si>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</si>
  <si>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</si>
  <si>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</si>
  <si>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</si>
  <si>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</si>
  <si>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</si>
  <si>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</si>
  <si>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</si>
  <si>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</si>
  <si>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</si>
  <si>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</si>
  <si>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</si>
  <si>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</si>
  <si>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</si>
  <si>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</si>
  <si>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</si>
  <si>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</si>
  <si>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</si>
  <si>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</si>
  <si>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</si>
  <si>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</si>
  <si>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</si>
  <si>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</si>
  <si>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</si>
  <si>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</si>
  <si>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</si>
  <si>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</si>
  <si>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</si>
  <si>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</si>
  <si>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</si>
  <si>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</si>
  <si>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</si>
  <si>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</si>
  <si>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</si>
  <si>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</si>
  <si>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</si>
  <si>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</si>
  <si>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</si>
  <si>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</si>
  <si>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</si>
  <si>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</si>
  <si>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</si>
  <si>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</si>
  <si>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</si>
  <si>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</si>
  <si>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</si>
  <si>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</si>
  <si>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</si>
  <si>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</si>
  <si>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</si>
  <si>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</si>
  <si>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</si>
  <si>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</si>
  <si>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</si>
  <si>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</si>
  <si>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</si>
  <si>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</si>
  <si>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</si>
  <si>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</si>
  <si>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</si>
  <si>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</si>
  <si>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</si>
  <si>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</si>
  <si>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</si>
  <si>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</si>
  <si>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</si>
  <si>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</si>
  <si>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</si>
  <si>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</si>
  <si>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</si>
  <si>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</si>
  <si>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</si>
  <si>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</si>
  <si>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</si>
  <si>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</si>
  <si>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</si>
  <si>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</si>
  <si>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</si>
  <si>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</si>
  <si>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</si>
  <si>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</si>
  <si>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</si>
  <si>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</si>
  <si>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</si>
  <si>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</si>
  <si>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</si>
  <si>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</si>
  <si>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</si>
  <si>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</si>
  <si>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</si>
  <si>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</si>
  <si>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</si>
  <si>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</si>
  <si>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</si>
  <si>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</si>
  <si>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</si>
  <si>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</si>
  <si>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</si>
  <si>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</si>
  <si>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</si>
  <si>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</si>
  <si>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</si>
  <si>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</si>
  <si>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</si>
  <si>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</si>
  <si>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</si>
  <si>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</si>
  <si>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</si>
  <si>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</si>
  <si>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</si>
  <si>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</si>
  <si>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</si>
  <si>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</si>
  <si>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</si>
  <si>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</si>
  <si>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</si>
  <si>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</si>
  <si>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</si>
  <si>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</si>
  <si>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</si>
  <si>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</si>
  <si>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</si>
  <si>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</si>
  <si>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</si>
  <si>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</si>
  <si>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</si>
  <si>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</si>
  <si>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</si>
  <si>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</si>
  <si>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</si>
  <si>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</si>
  <si>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</si>
  <si>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</si>
  <si>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</si>
  <si>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</si>
  <si>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</si>
  <si>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</si>
  <si>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</si>
  <si>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</si>
  <si>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</si>
  <si>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</si>
  <si>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</si>
  <si>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</si>
  <si>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</si>
  <si>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</si>
  <si>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</si>
  <si>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</si>
  <si>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</si>
  <si>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</si>
  <si>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</si>
  <si>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</si>
  <si>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</si>
  <si>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</si>
  <si>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</si>
  <si>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</si>
  <si>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</si>
  <si>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</si>
  <si>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</si>
  <si>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</si>
  <si>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</si>
  <si>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</si>
  <si>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</si>
  <si>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</si>
  <si>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</si>
  <si>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</si>
  <si>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</si>
  <si>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</si>
  <si>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</si>
  <si>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</si>
  <si>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</si>
  <si>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</si>
  <si>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</si>
  <si>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</si>
  <si>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</si>
  <si>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</si>
  <si>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</si>
  <si>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</si>
  <si>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</si>
  <si>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</si>
  <si>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</si>
  <si>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</si>
  <si>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</si>
  <si>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</si>
  <si>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</si>
  <si>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</si>
  <si>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</si>
  <si>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</si>
  <si>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</si>
  <si>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</si>
  <si>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</si>
  <si>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</si>
  <si>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</si>
  <si>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</si>
  <si>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</si>
  <si>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</si>
  <si>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</si>
  <si>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</si>
  <si>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</si>
  <si>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</si>
  <si>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</si>
  <si>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</si>
  <si>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</si>
  <si>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</si>
  <si>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</si>
  <si>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</si>
  <si>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</si>
  <si>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</si>
  <si>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</si>
  <si>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</si>
  <si>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</si>
  <si>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</si>
  <si>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</si>
  <si>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</si>
  <si>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</si>
  <si>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</si>
  <si>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</si>
  <si>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</si>
  <si>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</si>
  <si>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</si>
  <si>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</si>
  <si>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</si>
  <si>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</si>
  <si>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</si>
  <si>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</si>
  <si>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</si>
  <si>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</si>
  <si>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</si>
  <si>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</si>
  <si>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</si>
  <si>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</si>
  <si>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</si>
  <si>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</si>
  <si>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</si>
  <si>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</si>
  <si>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</si>
  <si>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</si>
  <si>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</si>
  <si>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</si>
  <si>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</si>
  <si>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</si>
  <si>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</si>
  <si>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</si>
  <si>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</si>
  <si>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</si>
  <si>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</si>
  <si>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</si>
  <si>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</si>
  <si>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</si>
  <si>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</si>
  <si>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</si>
  <si>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</si>
  <si>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</si>
  <si>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</si>
  <si>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</si>
  <si>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</si>
  <si>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</si>
  <si>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</si>
  <si>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</si>
  <si>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</si>
  <si>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</si>
  <si>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</si>
  <si>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</si>
  <si>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</si>
  <si>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</si>
  <si>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</si>
  <si>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</si>
  <si>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</si>
  <si>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</si>
  <si>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</si>
  <si>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</si>
  <si>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</si>
  <si>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</si>
  <si>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</si>
  <si>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</si>
  <si>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</si>
  <si>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</si>
  <si>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</si>
  <si>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</si>
  <si>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</si>
  <si>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</si>
  <si>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</si>
  <si>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</si>
  <si>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</si>
  <si>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</si>
  <si>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</si>
  <si>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</si>
  <si>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</si>
  <si>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</si>
  <si>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</si>
  <si>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</si>
  <si>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</si>
  <si>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</si>
  <si>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</si>
  <si>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</si>
  <si>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</si>
  <si>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</si>
  <si>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</si>
  <si>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</si>
  <si>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</si>
  <si>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</si>
  <si>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</si>
  <si>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</si>
  <si>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</si>
  <si>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</si>
  <si>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</si>
  <si>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</si>
  <si>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</si>
  <si>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</si>
  <si>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</si>
  <si>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</si>
  <si>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</si>
  <si>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</si>
  <si>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</si>
  <si>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</si>
  <si>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</si>
  <si>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</si>
  <si>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</si>
  <si>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</si>
  <si>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</si>
  <si>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</si>
  <si>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</si>
  <si>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</si>
  <si>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</si>
  <si>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</si>
  <si>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</si>
  <si>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</si>
  <si>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</si>
  <si>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</si>
  <si>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</si>
  <si>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</si>
  <si>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</si>
  <si>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</si>
  <si>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</si>
  <si>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</si>
  <si>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</si>
  <si>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</si>
  <si>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</si>
  <si>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</si>
  <si>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</si>
  <si>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</si>
  <si>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</si>
  <si>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</si>
  <si>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</si>
  <si>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</si>
  <si>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</si>
  <si>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</si>
  <si>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</si>
  <si>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</si>
  <si>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</si>
  <si>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</si>
  <si>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</si>
  <si>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</si>
  <si>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</si>
  <si>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</si>
  <si>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</si>
  <si>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</si>
  <si>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</si>
  <si>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</si>
  <si>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</si>
  <si>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</si>
  <si>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</si>
  <si>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</si>
  <si>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</si>
  <si>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</si>
  <si>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</si>
  <si>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</si>
  <si>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</si>
  <si>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</si>
  <si>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</si>
  <si>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</si>
  <si>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</si>
  <si>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</si>
  <si>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</si>
  <si>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</si>
  <si>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</si>
  <si>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</si>
  <si>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</si>
  <si>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</si>
  <si>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</si>
  <si>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</si>
  <si>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</si>
  <si>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</si>
  <si>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</si>
  <si>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</si>
  <si>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</si>
  <si>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</si>
  <si>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</si>
  <si>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</si>
  <si>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</si>
  <si>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</si>
  <si>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</si>
  <si>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</si>
  <si>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</si>
  <si>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</si>
  <si>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</si>
  <si>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</si>
  <si>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</si>
  <si>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</si>
  <si>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</si>
  <si>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</si>
  <si>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</si>
  <si>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</si>
  <si>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</si>
  <si>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</si>
  <si>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</si>
  <si>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</si>
  <si>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</si>
  <si>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</si>
  <si>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</si>
  <si>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</si>
  <si>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</si>
  <si>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</si>
  <si>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</si>
  <si>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</si>
  <si>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</si>
  <si>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</si>
  <si>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</si>
  <si>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</si>
  <si>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</si>
  <si>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</si>
  <si>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</si>
  <si>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</si>
  <si>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</si>
  <si>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</si>
  <si>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</si>
  <si>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</si>
  <si>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</si>
  <si>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</si>
  <si>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</si>
  <si>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</si>
  <si>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</si>
  <si>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</si>
  <si>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</si>
  <si>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</si>
  <si>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</si>
  <si>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</si>
  <si>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</si>
  <si>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</si>
  <si>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</si>
  <si>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</si>
  <si>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</si>
  <si>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</si>
  <si>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</si>
  <si>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</si>
  <si>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</si>
  <si>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</si>
  <si>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</si>
  <si>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</si>
  <si>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</si>
  <si>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</si>
  <si>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</si>
  <si>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</si>
  <si>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</si>
  <si>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</si>
  <si>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</si>
  <si>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</si>
  <si>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</si>
  <si>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</si>
  <si>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</si>
  <si>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</si>
  <si>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</si>
  <si>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</si>
  <si>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</si>
  <si>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</si>
  <si>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</si>
  <si>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</si>
  <si>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</si>
  <si>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</si>
  <si>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</si>
  <si>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</si>
  <si>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</si>
  <si>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</si>
  <si>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</si>
  <si>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</si>
  <si>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</si>
  <si>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</si>
  <si>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</si>
  <si>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</si>
  <si>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</si>
  <si>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</si>
  <si>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</si>
  <si>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</si>
  <si>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</si>
  <si>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</si>
  <si>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</si>
  <si>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</si>
  <si>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</si>
  <si>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</si>
  <si>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</si>
  <si>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</si>
  <si>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</si>
  <si>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</si>
  <si>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</si>
  <si>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</si>
  <si>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</si>
  <si>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</si>
  <si>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</si>
  <si>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</si>
  <si>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</si>
  <si>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</si>
  <si>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</si>
  <si>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</si>
  <si>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</si>
  <si>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</si>
  <si>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</si>
  <si>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</si>
  <si>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</si>
  <si>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</si>
  <si>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</si>
  <si>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</si>
  <si>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</si>
  <si>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</si>
  <si>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</si>
  <si>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</si>
  <si>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</si>
  <si>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</si>
  <si>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</si>
  <si>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</si>
  <si>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</si>
  <si>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</si>
  <si>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</si>
  <si>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</si>
  <si>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</si>
  <si>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</si>
  <si>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</si>
  <si>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</si>
  <si>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</si>
  <si>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</si>
  <si>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</si>
  <si>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</si>
  <si>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</si>
  <si>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</si>
  <si>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</si>
  <si>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</si>
  <si>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</si>
  <si>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</si>
  <si>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</si>
  <si>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</si>
  <si>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</si>
  <si>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</si>
  <si>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</si>
  <si>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</si>
  <si>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</si>
  <si>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</si>
  <si>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</si>
  <si>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</si>
  <si>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</si>
  <si>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</si>
  <si>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</si>
  <si>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</si>
  <si>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</si>
  <si>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</si>
  <si>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</si>
  <si>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</si>
  <si>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</si>
  <si>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</si>
  <si>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</si>
  <si>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</si>
  <si>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</si>
  <si>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</si>
  <si>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</si>
  <si>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</si>
  <si>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</si>
  <si>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</si>
  <si>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</si>
  <si>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</si>
  <si>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</si>
  <si>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</si>
  <si>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</si>
  <si>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</si>
  <si>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</si>
  <si>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</si>
  <si>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</si>
  <si>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</si>
  <si>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</si>
  <si>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</si>
  <si>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</si>
  <si>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</si>
  <si>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</si>
  <si>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</si>
  <si>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</si>
  <si>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</si>
  <si>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</si>
  <si>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</si>
  <si>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</si>
  <si>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</si>
  <si>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</si>
  <si>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</si>
  <si>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</si>
  <si>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</si>
  <si>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</si>
  <si>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</si>
  <si>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</si>
  <si>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</si>
  <si>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</si>
  <si>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</si>
  <si>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</si>
  <si>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</si>
  <si>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</si>
  <si>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</si>
  <si>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</si>
  <si>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</si>
  <si>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</si>
  <si>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</si>
  <si>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</si>
  <si>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</si>
  <si>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</si>
  <si>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</si>
  <si>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</si>
  <si>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</si>
  <si>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</si>
  <si>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</si>
  <si>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</si>
  <si>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</si>
  <si>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</si>
  <si>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</si>
  <si>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</si>
  <si>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</si>
  <si>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</si>
  <si>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</si>
  <si>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</si>
  <si>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</si>
  <si>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</si>
  <si>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</si>
  <si>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</si>
  <si>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</si>
  <si>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</si>
  <si>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</si>
  <si>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</si>
  <si>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</si>
  <si>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</si>
  <si>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</si>
  <si>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</si>
  <si>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</si>
  <si>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</si>
  <si>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</si>
  <si>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</si>
  <si>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</si>
  <si>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</si>
  <si>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</si>
  <si>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</si>
  <si>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</si>
  <si>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</si>
  <si>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</si>
  <si>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</si>
  <si>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</si>
  <si>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</si>
  <si>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</si>
  <si>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</si>
  <si>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</si>
  <si>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</si>
  <si>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</si>
  <si>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</si>
  <si>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</si>
  <si>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</si>
  <si>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</si>
  <si>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</si>
  <si>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</si>
  <si>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</si>
  <si>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</si>
  <si>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</si>
  <si>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</si>
  <si>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</si>
  <si>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</si>
  <si>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</si>
  <si>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</si>
  <si>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</si>
  <si>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</si>
  <si>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</si>
  <si>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</si>
  <si>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</si>
  <si>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</si>
  <si>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</si>
  <si>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</si>
  <si>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</si>
  <si>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</si>
  <si>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</si>
  <si>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</si>
  <si>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</si>
  <si>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</si>
  <si>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</si>
  <si>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</si>
  <si>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</si>
  <si>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</si>
  <si>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</si>
  <si>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</si>
  <si>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</si>
  <si>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</si>
  <si>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</si>
  <si>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</si>
  <si>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</si>
  <si>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</si>
  <si>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</si>
  <si>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</si>
  <si>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</si>
  <si>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</si>
  <si>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</si>
  <si>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</si>
  <si>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</si>
  <si>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</si>
  <si>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</si>
  <si>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</si>
  <si>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</si>
  <si>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</si>
  <si>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</si>
  <si>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</si>
  <si>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</si>
  <si>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</si>
  <si>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</si>
  <si>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</si>
  <si>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</si>
  <si>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</si>
  <si>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</si>
  <si>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</si>
  <si>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</si>
  <si>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</si>
  <si>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</si>
  <si>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</si>
  <si>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</si>
  <si>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</si>
  <si>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</si>
  <si>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</si>
  <si>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</si>
  <si>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</si>
  <si>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</si>
  <si>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</si>
  <si>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</si>
  <si>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</si>
  <si>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</si>
  <si>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</si>
  <si>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</si>
  <si>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</si>
  <si>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</si>
  <si>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</si>
  <si>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</si>
  <si>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</si>
  <si>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</si>
  <si>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</si>
  <si>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</si>
  <si>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</si>
  <si>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</si>
  <si>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</si>
  <si>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</si>
  <si>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</si>
  <si>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</si>
  <si>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</si>
  <si>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</si>
  <si>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</si>
  <si>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</si>
  <si>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</si>
  <si>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</si>
  <si>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</si>
  <si>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</si>
  <si>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</si>
  <si>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</si>
  <si>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</si>
  <si>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</si>
  <si>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</si>
  <si>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</si>
  <si>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</si>
  <si>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</si>
  <si>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</si>
  <si>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</si>
  <si>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</si>
  <si>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</si>
  <si>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</si>
  <si>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</si>
  <si>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</si>
  <si>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</si>
  <si>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</si>
  <si>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</si>
  <si>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</si>
  <si>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</si>
  <si>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</si>
  <si>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</si>
  <si>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</si>
  <si>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</si>
  <si>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</si>
  <si>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</si>
  <si>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</si>
  <si>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</si>
  <si>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</si>
  <si>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</si>
  <si>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</si>
  <si>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</si>
  <si>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</si>
  <si>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</si>
  <si>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</si>
  <si>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</si>
  <si>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</si>
  <si>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</si>
  <si>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</si>
  <si>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</si>
  <si>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</si>
  <si>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</si>
  <si>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</si>
  <si>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</si>
  <si>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</si>
  <si>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</si>
  <si>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</si>
  <si>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</si>
  <si>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</si>
  <si>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</si>
  <si>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</si>
  <si>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</si>
  <si>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</si>
  <si>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</si>
  <si>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</si>
  <si>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</si>
  <si>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</si>
  <si>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</si>
  <si>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</si>
  <si>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</si>
  <si>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</si>
  <si>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</si>
  <si>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</si>
  <si>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</si>
  <si>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</si>
  <si>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</si>
  <si>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</si>
  <si>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</si>
  <si>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</si>
  <si>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</si>
  <si>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</si>
  <si>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</si>
  <si>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</si>
  <si>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</si>
  <si>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</si>
  <si>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</si>
  <si>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</si>
  <si>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</si>
  <si>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</si>
  <si>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</si>
  <si>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</si>
  <si>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</si>
  <si>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</si>
  <si>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</si>
  <si>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</si>
  <si>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</si>
  <si>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</si>
  <si>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</si>
  <si>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</si>
  <si>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</si>
  <si>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</si>
  <si>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</si>
  <si>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</si>
  <si>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</si>
  <si>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</si>
  <si>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</si>
  <si>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</si>
  <si>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</si>
  <si>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</si>
  <si>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</si>
  <si>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</si>
  <si>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</si>
  <si>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</si>
  <si>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</si>
  <si>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</si>
  <si>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</si>
  <si>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</si>
  <si>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</si>
  <si>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</si>
  <si>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</si>
  <si>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</si>
  <si>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</si>
  <si>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</si>
  <si>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</si>
  <si>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</si>
  <si>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</si>
  <si>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</si>
  <si>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</si>
  <si>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</si>
  <si>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</si>
  <si>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</si>
  <si>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</si>
  <si>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</si>
  <si>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</si>
  <si>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</si>
  <si>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</si>
  <si>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</si>
  <si>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</si>
  <si>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</si>
  <si>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</si>
  <si>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</si>
  <si>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</si>
  <si>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</si>
  <si>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</si>
  <si>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</si>
  <si>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</si>
  <si>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</si>
  <si>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</si>
  <si>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</si>
  <si>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</si>
  <si>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</si>
  <si>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</si>
  <si>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</si>
  <si>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</si>
  <si>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</si>
  <si>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</si>
  <si>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</si>
  <si>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</si>
  <si>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</si>
  <si>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</si>
  <si>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</si>
  <si>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</si>
  <si>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</si>
  <si>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</si>
  <si>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</si>
  <si>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</si>
  <si>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</si>
  <si>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</si>
  <si>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</si>
  <si>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</si>
  <si>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</si>
  <si>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</si>
  <si>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</si>
  <si>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</si>
  <si>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</si>
  <si>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</si>
  <si>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</si>
  <si>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</si>
  <si>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</si>
  <si>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</si>
  <si>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</si>
  <si>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</si>
  <si>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</si>
  <si>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</si>
  <si>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</si>
  <si>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</si>
  <si>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</si>
  <si>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</si>
  <si>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</si>
  <si>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</si>
  <si>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</si>
  <si>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</si>
  <si>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</si>
  <si>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</si>
  <si>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</si>
  <si>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</si>
  <si>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</si>
  <si>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</si>
  <si>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</si>
  <si>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</si>
  <si>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</si>
  <si>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</si>
  <si>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</si>
  <si>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</si>
  <si>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</si>
  <si>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</si>
  <si>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</si>
  <si>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</si>
  <si>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</si>
  <si>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</si>
  <si>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</si>
  <si>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</si>
  <si>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</si>
  <si>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</si>
  <si>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</si>
  <si>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</si>
  <si>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</si>
  <si>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</si>
  <si>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</si>
  <si>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</si>
  <si>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</si>
  <si>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</si>
  <si>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</si>
  <si>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</si>
  <si>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</si>
  <si>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</si>
  <si>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</si>
  <si>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</si>
  <si>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</si>
  <si>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</si>
  <si>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</si>
  <si>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</si>
  <si>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</si>
  <si>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</si>
  <si>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</si>
  <si>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</si>
  <si>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</si>
  <si>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</si>
  <si>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</si>
  <si>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</si>
  <si>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</si>
  <si>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</si>
  <si>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</si>
  <si>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</si>
  <si>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</si>
  <si>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</si>
  <si>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</si>
  <si>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</si>
  <si>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</si>
  <si>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</si>
  <si>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</si>
  <si>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</si>
  <si>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</si>
  <si>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</si>
  <si>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</si>
  <si>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</si>
  <si>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</si>
  <si>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</si>
  <si>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</si>
  <si>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</si>
  <si>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</si>
  <si>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</si>
  <si>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</si>
  <si>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</si>
  <si>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</si>
  <si>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</si>
  <si>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</si>
  <si>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</si>
  <si>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</si>
  <si>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</si>
  <si>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</si>
  <si>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</si>
  <si>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</si>
  <si>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</si>
  <si>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</si>
  <si>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</si>
  <si>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</si>
  <si>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</si>
  <si>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</si>
  <si>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</si>
  <si>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</si>
  <si>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</si>
  <si>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</si>
  <si>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</si>
  <si>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</si>
  <si>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</si>
  <si>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</si>
  <si>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</si>
  <si>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</si>
  <si>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</si>
  <si>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</si>
  <si>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</si>
  <si>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</si>
  <si>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</si>
  <si>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</si>
  <si>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</si>
  <si>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</si>
  <si>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</si>
  <si>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</si>
  <si>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</si>
  <si>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</si>
  <si>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</si>
  <si>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</si>
  <si>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</si>
  <si>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</si>
  <si>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</si>
  <si>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</si>
  <si>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</si>
  <si>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</si>
  <si>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</si>
  <si>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</si>
  <si>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</si>
  <si>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</si>
  <si>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</si>
  <si>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</si>
  <si>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</si>
  <si>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</si>
  <si>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</si>
  <si>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</si>
  <si>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</si>
  <si>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</si>
  <si>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</si>
  <si>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</si>
  <si>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</si>
  <si>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</si>
  <si>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</si>
  <si>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</si>
  <si>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</si>
  <si>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</si>
  <si>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</si>
  <si>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</si>
  <si>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</si>
  <si>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</si>
  <si>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</si>
  <si>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</si>
  <si>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</si>
  <si>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</si>
  <si>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</si>
  <si>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</si>
  <si>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</si>
  <si>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</si>
  <si>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</si>
  <si>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</si>
  <si>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</si>
  <si>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</si>
  <si>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</si>
  <si>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</si>
  <si>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</si>
  <si>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</si>
  <si>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</si>
  <si>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</si>
  <si>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</si>
  <si>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</si>
  <si>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</si>
  <si>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</si>
  <si>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</si>
  <si>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</si>
  <si>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</si>
  <si>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</si>
  <si>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</si>
  <si>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</si>
  <si>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</si>
  <si>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</si>
  <si>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</si>
  <si>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</si>
  <si>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</si>
  <si>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</si>
  <si>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</si>
  <si>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</si>
  <si>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</si>
  <si>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</si>
  <si>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</si>
  <si>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</si>
  <si>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</si>
  <si>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</si>
  <si>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</si>
  <si>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</si>
  <si>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</si>
  <si>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</si>
  <si>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</si>
  <si>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</si>
  <si>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</si>
  <si>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</si>
  <si>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</si>
  <si>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</si>
  <si>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</si>
  <si>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</si>
  <si>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</si>
  <si>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</si>
  <si>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</si>
  <si>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</si>
  <si>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</si>
  <si>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</si>
  <si>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</si>
  <si>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</si>
  <si>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</si>
  <si>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</si>
  <si>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</si>
  <si>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</si>
  <si>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</si>
  <si>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</si>
  <si>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</si>
  <si>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</si>
  <si>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</si>
  <si>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</si>
  <si>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</si>
  <si>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</si>
  <si>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</si>
  <si>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</si>
  <si>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</si>
  <si>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</si>
  <si>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</si>
  <si>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</si>
  <si>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</si>
  <si>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</si>
  <si>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</si>
  <si>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</si>
  <si>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</si>
  <si>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</si>
  <si>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</si>
  <si>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</si>
  <si>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</si>
  <si>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</si>
  <si>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</si>
  <si>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</si>
  <si>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</si>
  <si>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</si>
  <si>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</si>
  <si>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</si>
  <si>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</si>
  <si>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</si>
  <si>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</si>
  <si>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</si>
  <si>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</si>
  <si>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</si>
  <si>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</si>
  <si>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</si>
  <si>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</si>
  <si>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</si>
  <si>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</si>
  <si>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</si>
  <si>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</si>
  <si>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</si>
  <si>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</si>
  <si>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</si>
  <si>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</si>
  <si>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</si>
  <si>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</si>
  <si>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</si>
  <si>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</si>
  <si>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</si>
  <si>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</si>
  <si>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</si>
  <si>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</si>
  <si>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</si>
  <si>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</si>
  <si>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</si>
  <si>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</si>
  <si>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</si>
  <si>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</si>
  <si>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</si>
  <si>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</si>
  <si>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</si>
  <si>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</si>
  <si>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</si>
  <si>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</si>
  <si>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</si>
  <si>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</si>
  <si>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</si>
  <si>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</si>
  <si>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</si>
  <si>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</si>
  <si>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</si>
  <si>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</si>
  <si>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</si>
  <si>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</si>
  <si>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</si>
  <si>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</si>
  <si>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</si>
  <si>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</si>
  <si>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</si>
  <si>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</si>
  <si>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</si>
  <si>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</si>
  <si>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</si>
  <si>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</si>
  <si>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</si>
  <si>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</si>
  <si>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</si>
  <si>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</si>
  <si>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</si>
  <si>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</si>
  <si>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</si>
  <si>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</si>
  <si>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</si>
  <si>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</si>
  <si>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</si>
  <si>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</si>
  <si>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</si>
  <si>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</si>
  <si>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</si>
  <si>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</si>
  <si>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</si>
  <si>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</si>
  <si>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</si>
  <si>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</si>
  <si>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</si>
  <si>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</si>
  <si>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</si>
  <si>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</si>
  <si>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</si>
  <si>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</si>
  <si>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</si>
  <si>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</si>
  <si>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</si>
  <si>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</si>
  <si>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</si>
  <si>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</si>
  <si>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</si>
  <si>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</si>
  <si>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</si>
  <si>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</si>
  <si>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</si>
  <si>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</si>
  <si>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</si>
  <si>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</si>
  <si>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</si>
  <si>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</si>
  <si>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</si>
  <si>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</si>
  <si>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</si>
  <si>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</si>
  <si>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</si>
  <si>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</si>
  <si>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</si>
  <si>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</si>
  <si>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</si>
  <si>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</si>
  <si>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</si>
  <si>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</si>
  <si>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</si>
  <si>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</si>
  <si>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</si>
  <si>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</si>
  <si>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</si>
  <si>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</si>
  <si>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</si>
  <si>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</si>
  <si>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</si>
  <si>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</si>
  <si>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</si>
  <si>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</si>
  <si>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</si>
  <si>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</si>
  <si>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</si>
  <si>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</si>
  <si>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</si>
  <si>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</si>
  <si>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</si>
  <si>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</si>
  <si>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</si>
  <si>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</si>
  <si>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</si>
  <si>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</si>
  <si>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</si>
  <si>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</si>
  <si>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</si>
  <si>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</si>
  <si>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</si>
  <si>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</si>
  <si>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</si>
  <si>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</si>
  <si>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</si>
  <si>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</si>
  <si>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</si>
  <si>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</si>
  <si>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</si>
  <si>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</si>
  <si>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</si>
  <si>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</si>
  <si>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</si>
  <si>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</si>
  <si>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</si>
  <si>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</si>
  <si>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</si>
  <si>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</si>
  <si>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</si>
  <si>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</si>
  <si>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</si>
  <si>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</si>
  <si>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</si>
  <si>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</si>
  <si>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</si>
  <si>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</si>
  <si>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</si>
  <si>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</si>
  <si>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</si>
  <si>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</si>
  <si>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</si>
  <si>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</si>
  <si>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</si>
  <si>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</si>
  <si>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</si>
  <si>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</si>
  <si>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</si>
  <si>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</si>
  <si>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</si>
  <si>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</si>
  <si>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</si>
  <si>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</si>
  <si>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</si>
  <si>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</si>
  <si>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</si>
  <si>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</si>
  <si>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</si>
  <si>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</si>
  <si>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</si>
  <si>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</si>
  <si>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</si>
  <si>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</si>
  <si>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</si>
  <si>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</si>
  <si>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</si>
  <si>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</si>
  <si>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</si>
  <si>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</si>
  <si>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</si>
  <si>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</si>
  <si>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</si>
  <si>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</si>
  <si>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</si>
  <si>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</si>
  <si>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</si>
  <si>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</si>
  <si>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</si>
  <si>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</si>
  <si>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</si>
  <si>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</si>
  <si>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</si>
  <si>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</si>
  <si>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</si>
  <si>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</si>
  <si>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</si>
  <si>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</si>
  <si>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</si>
  <si>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</si>
  <si>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</si>
  <si>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</si>
  <si>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</si>
  <si>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</si>
  <si>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</si>
  <si>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</si>
  <si>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</si>
  <si>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</si>
  <si>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</si>
  <si>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</si>
  <si>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</si>
  <si>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</si>
  <si>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</si>
  <si>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</si>
  <si>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</si>
  <si>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</si>
  <si>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</si>
  <si>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</si>
  <si>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</si>
  <si>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</si>
  <si>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</si>
  <si>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</si>
  <si>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</si>
  <si>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</si>
  <si>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</si>
  <si>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</si>
  <si>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</si>
  <si>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</si>
  <si>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</si>
  <si>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</si>
  <si>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</si>
  <si>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</si>
  <si>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</si>
  <si>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</si>
  <si>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</si>
  <si>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</si>
  <si>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</si>
  <si>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</si>
  <si>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</si>
  <si>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</si>
  <si>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</si>
  <si>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</si>
  <si>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</si>
  <si>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</si>
  <si>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</si>
  <si>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</si>
  <si>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</si>
  <si>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</si>
  <si>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</si>
  <si>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</si>
  <si>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</si>
  <si>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</si>
  <si>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</si>
  <si>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</si>
  <si>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</si>
  <si>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</si>
  <si>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</si>
  <si>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</si>
  <si>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</si>
  <si>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</si>
  <si>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</si>
  <si>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</si>
  <si>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</si>
  <si>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</si>
  <si>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</si>
  <si>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</si>
  <si>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</si>
  <si>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</si>
  <si>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</si>
  <si>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</si>
  <si>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</si>
  <si>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</si>
  <si>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</si>
  <si>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</si>
  <si>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</si>
  <si>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</si>
  <si>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</si>
  <si>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</si>
  <si>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</si>
  <si>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</si>
  <si>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</si>
  <si>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</si>
  <si>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</si>
  <si>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</si>
  <si>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</si>
  <si>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</si>
  <si>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</si>
  <si>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</si>
  <si>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</si>
  <si>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</si>
  <si>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</si>
  <si>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</si>
  <si>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</si>
  <si>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</si>
  <si>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</si>
  <si>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</si>
  <si>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</si>
  <si>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</si>
  <si>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</si>
  <si>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</si>
  <si>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</si>
  <si>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</si>
  <si>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</si>
  <si>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</si>
  <si>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</si>
  <si>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</si>
  <si>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</si>
  <si>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</si>
  <si>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</si>
  <si>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</si>
  <si>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</si>
  <si>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</si>
  <si>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</si>
  <si>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</si>
  <si>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</si>
  <si>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</si>
  <si>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</si>
  <si>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</si>
  <si>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</si>
  <si>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</si>
  <si>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</si>
  <si>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</si>
  <si>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</si>
  <si>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</si>
  <si>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</si>
  <si>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</si>
  <si>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</si>
  <si>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</si>
  <si>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</si>
  <si>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</si>
  <si>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</si>
  <si>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</si>
  <si>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</si>
  <si>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</si>
  <si>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</si>
  <si>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</si>
  <si>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</si>
  <si>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</si>
  <si>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</si>
  <si>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</si>
  <si>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</si>
  <si>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</si>
  <si>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</si>
  <si>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</si>
  <si>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</si>
  <si>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</si>
  <si>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</si>
  <si>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</si>
  <si>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</si>
  <si>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</si>
  <si>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</si>
  <si>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</si>
  <si>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</si>
  <si>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</si>
  <si>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</si>
  <si>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</si>
  <si>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</si>
  <si>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</si>
  <si>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</si>
  <si>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</si>
  <si>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</si>
  <si>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</si>
  <si>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</si>
  <si>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</si>
  <si>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</si>
  <si>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</si>
  <si>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</si>
  <si>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</si>
  <si>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</si>
  <si>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</si>
  <si>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</si>
  <si>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</si>
  <si>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</si>
  <si>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</si>
  <si>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</si>
  <si>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</si>
  <si>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</si>
  <si>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</si>
  <si>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</si>
  <si>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</si>
  <si>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</si>
  <si>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</si>
  <si>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</si>
  <si>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</si>
  <si>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</si>
  <si>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</si>
  <si>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</si>
  <si>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</si>
  <si>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</si>
  <si>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</si>
  <si>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</si>
  <si>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</si>
  <si>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</si>
  <si>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</si>
  <si>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</si>
  <si>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</si>
  <si>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</si>
  <si>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</si>
  <si>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</si>
  <si>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</si>
  <si>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</si>
  <si>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</si>
  <si>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</si>
  <si>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</si>
  <si>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</si>
  <si>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</si>
  <si>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</si>
  <si>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</si>
  <si>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</si>
  <si>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</si>
  <si>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</si>
  <si>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</si>
  <si>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</si>
  <si>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</si>
  <si>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</si>
  <si>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</si>
  <si>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</si>
  <si>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</si>
  <si>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</si>
  <si>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</si>
  <si>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</si>
  <si>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</si>
  <si>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</si>
  <si>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</si>
  <si>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</si>
  <si>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</si>
  <si>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</si>
  <si>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</si>
  <si>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</si>
  <si>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</si>
  <si>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</si>
  <si>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</si>
  <si>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</si>
  <si>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</si>
  <si>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</si>
  <si>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</si>
  <si>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</si>
  <si>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</si>
  <si>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</si>
  <si>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</si>
  <si>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</si>
  <si>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</si>
  <si>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</si>
  <si>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</si>
  <si>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</si>
  <si>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</si>
  <si>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</si>
  <si>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</si>
  <si>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</si>
  <si>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</si>
  <si>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</si>
  <si>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</si>
  <si>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</si>
  <si>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</si>
  <si>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</si>
  <si>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</si>
  <si>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</si>
  <si>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</si>
  <si>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</si>
  <si>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</si>
  <si>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</si>
  <si>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</si>
  <si>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</si>
  <si>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</si>
  <si>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</si>
  <si>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</si>
  <si>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</si>
  <si>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</si>
  <si>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</si>
  <si>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</si>
  <si>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</si>
  <si>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</si>
  <si>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</si>
  <si>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</si>
  <si>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</si>
  <si>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</si>
  <si>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</si>
  <si>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</si>
  <si>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</si>
  <si>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</si>
  <si>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</si>
  <si>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</si>
  <si>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</si>
  <si>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</si>
  <si>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</si>
  <si>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</si>
  <si>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</si>
  <si>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</si>
  <si>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</si>
  <si>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</si>
  <si>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</si>
  <si>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</si>
  <si>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</si>
  <si>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</si>
  <si>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</si>
  <si>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</si>
  <si>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</si>
  <si>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</si>
  <si>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</si>
  <si>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</si>
  <si>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</si>
  <si>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</si>
  <si>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</si>
  <si>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</si>
  <si>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</si>
  <si>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</si>
  <si>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</si>
  <si>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</si>
  <si>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</si>
  <si>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</si>
  <si>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</si>
  <si>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</si>
  <si>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</si>
  <si>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</si>
  <si>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</si>
  <si>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</si>
  <si>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</si>
  <si>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</si>
  <si>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</si>
  <si>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</si>
  <si>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</si>
  <si>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</si>
  <si>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</si>
  <si>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</si>
  <si>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</si>
  <si>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</si>
  <si>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</si>
  <si>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</si>
  <si>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</si>
  <si>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</si>
  <si>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</si>
  <si>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</si>
  <si>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</si>
  <si>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</si>
  <si>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</si>
  <si>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</si>
  <si>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</si>
  <si>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</si>
  <si>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</si>
  <si>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</si>
  <si>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</si>
  <si>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</si>
  <si>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</si>
  <si>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</si>
  <si>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</si>
  <si>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</si>
  <si>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</si>
  <si>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</si>
  <si>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</si>
  <si>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</si>
  <si>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</si>
  <si>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</si>
  <si>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</si>
  <si>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</si>
  <si>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</si>
  <si>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</si>
  <si>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</si>
  <si>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</si>
  <si>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</si>
  <si>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</si>
  <si>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</si>
  <si>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</si>
  <si>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</si>
  <si>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</si>
  <si>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</si>
  <si>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</si>
  <si>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</si>
  <si>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</si>
  <si>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</si>
  <si>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</si>
  <si>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</si>
  <si>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</si>
  <si>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</si>
  <si>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</si>
  <si>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</si>
  <si>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</si>
  <si>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</si>
  <si>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</si>
  <si>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</si>
  <si>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</si>
  <si>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</si>
  <si>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</si>
  <si>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</si>
  <si>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</si>
  <si>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</si>
  <si>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</si>
  <si>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</si>
  <si>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</si>
  <si>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</si>
  <si>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</si>
  <si>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</si>
  <si>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</si>
  <si>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</si>
  <si>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</si>
  <si>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</si>
  <si>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</si>
  <si>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</si>
  <si>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</si>
  <si>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</si>
  <si>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</si>
  <si>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</si>
  <si>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</si>
  <si>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</si>
  <si>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</si>
  <si>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</si>
  <si>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</si>
  <si>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</si>
  <si>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</si>
  <si>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</si>
  <si>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</si>
  <si>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</si>
  <si>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</si>
  <si>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</si>
  <si>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</si>
  <si>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</si>
  <si>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</si>
  <si>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</si>
  <si>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</si>
  <si>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</si>
  <si>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</si>
  <si>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</si>
  <si>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</si>
  <si>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</si>
  <si>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</si>
  <si>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</si>
  <si>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</si>
  <si>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</si>
  <si>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</si>
  <si>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</si>
  <si>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</si>
  <si>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</si>
  <si>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</si>
  <si>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</si>
  <si>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</si>
  <si>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</si>
  <si>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</si>
  <si>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</si>
  <si>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</si>
  <si>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</si>
  <si>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</si>
  <si>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</si>
  <si>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</si>
  <si>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</si>
  <si>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</si>
  <si>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</si>
  <si>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</si>
  <si>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</si>
  <si>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</si>
  <si>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</si>
  <si>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</si>
  <si>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</si>
  <si>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</si>
  <si>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</si>
  <si>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</si>
  <si>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</si>
  <si>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</si>
  <si>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</si>
  <si>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</si>
  <si>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</si>
  <si>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</si>
  <si>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</si>
  <si>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</si>
  <si>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</si>
  <si>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</si>
  <si>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</si>
  <si>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</si>
  <si>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</si>
  <si>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</si>
  <si>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</si>
  <si>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</si>
  <si>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</si>
  <si>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</si>
  <si>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</si>
  <si>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</si>
  <si>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</si>
  <si>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</si>
  <si>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</si>
  <si>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</si>
  <si>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</si>
  <si>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</si>
  <si>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</si>
  <si>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</si>
  <si>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</si>
  <si>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</si>
  <si>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</si>
  <si>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</si>
  <si>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</si>
  <si>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</si>
  <si>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</si>
  <si>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</si>
  <si>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</si>
  <si>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</si>
  <si>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</si>
  <si>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</si>
  <si>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</si>
  <si>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</si>
  <si>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</si>
  <si>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</si>
  <si>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</si>
  <si>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</si>
  <si>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</si>
  <si>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</si>
  <si>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</si>
  <si>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</si>
  <si>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</si>
  <si>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</si>
  <si>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</si>
  <si>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</si>
  <si>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</si>
  <si>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</si>
  <si>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</si>
  <si>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</si>
  <si>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</si>
  <si>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</si>
  <si>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</si>
  <si>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</si>
  <si>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</si>
  <si>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</si>
  <si>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</si>
  <si>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</si>
  <si>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</si>
  <si>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</si>
  <si>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</si>
  <si>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</si>
  <si>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</si>
  <si>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</si>
  <si>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</si>
  <si>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</si>
  <si>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</si>
  <si>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</si>
  <si>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</si>
  <si>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</si>
  <si>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</si>
  <si>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</si>
  <si>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</si>
  <si>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</si>
  <si>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</si>
  <si>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</si>
  <si>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</si>
  <si>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</si>
  <si>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</si>
  <si>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</si>
  <si>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</si>
  <si>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</si>
  <si>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</si>
  <si>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</si>
  <si>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</si>
  <si>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</si>
  <si>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</si>
  <si>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</si>
  <si>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</si>
  <si>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</si>
  <si>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</si>
  <si>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</si>
  <si>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</si>
  <si>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</si>
  <si>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</si>
  <si>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</si>
  <si>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</si>
  <si>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</si>
  <si>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</si>
  <si>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</si>
  <si>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</si>
  <si>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</si>
  <si>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</si>
  <si>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</si>
  <si>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</si>
  <si>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</si>
  <si>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</si>
  <si>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</si>
  <si>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</si>
  <si>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</si>
  <si>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</si>
  <si>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</si>
  <si>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</si>
  <si>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</si>
  <si>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</si>
  <si>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</si>
  <si>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</si>
  <si>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</si>
  <si>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</si>
  <si>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</si>
  <si>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</si>
  <si>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</si>
  <si>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</si>
  <si>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</si>
  <si>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</si>
  <si>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</si>
  <si>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</si>
  <si>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</si>
  <si>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</si>
  <si>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</si>
  <si>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</si>
  <si>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</si>
  <si>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</si>
  <si>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</si>
  <si>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</si>
  <si>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</si>
  <si>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</si>
  <si>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</si>
  <si>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</si>
  <si>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</si>
  <si>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</si>
  <si>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</si>
  <si>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</si>
  <si>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</si>
  <si>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</si>
  <si>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</si>
  <si>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</si>
  <si>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</si>
  <si>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</si>
  <si>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</si>
  <si>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</si>
  <si>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</si>
  <si>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</si>
  <si>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</si>
  <si>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</si>
  <si>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</si>
  <si>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</si>
  <si>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</si>
  <si>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</si>
  <si>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</si>
  <si>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</si>
  <si>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</si>
  <si>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</si>
  <si>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</si>
  <si>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</si>
  <si>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</si>
  <si>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</si>
  <si>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</si>
  <si>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</si>
  <si>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</si>
  <si>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</si>
  <si>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</si>
  <si>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</si>
  <si>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</si>
  <si>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</si>
  <si>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</si>
  <si>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</si>
  <si>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</si>
  <si>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</si>
  <si>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</si>
  <si>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</si>
  <si>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</si>
  <si>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</si>
  <si>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</si>
  <si>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</si>
  <si>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</si>
  <si>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</si>
  <si>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</si>
  <si>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</si>
  <si>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</si>
  <si>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</si>
  <si>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</si>
  <si>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</si>
  <si>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</si>
  <si>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</si>
  <si>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</si>
  <si>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</si>
  <si>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</si>
  <si>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</si>
  <si>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</si>
  <si>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</si>
  <si>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</si>
  <si>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</si>
  <si>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</si>
  <si>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</si>
  <si>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</si>
  <si>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</si>
  <si>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</si>
  <si>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</si>
  <si>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</si>
  <si>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</si>
  <si>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</si>
  <si>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</si>
  <si>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</si>
  <si>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</si>
  <si>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</si>
  <si>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</si>
  <si>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</si>
  <si>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</si>
  <si>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</si>
  <si>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</si>
  <si>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</si>
  <si>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</si>
  <si>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</si>
  <si>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</si>
  <si>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</si>
  <si>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</si>
  <si>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</si>
  <si>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</si>
  <si>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</si>
  <si>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</si>
  <si>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</si>
  <si>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</si>
  <si>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</si>
  <si>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</si>
  <si>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</si>
  <si>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</si>
  <si>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</si>
  <si>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</si>
  <si>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</si>
  <si>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</si>
  <si>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</si>
  <si>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</si>
  <si>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</si>
  <si>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</si>
  <si>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</si>
  <si>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</si>
  <si>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</si>
  <si>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</si>
  <si>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</si>
  <si>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</si>
  <si>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</si>
  <si>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</si>
  <si>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</si>
  <si>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</si>
  <si>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</si>
  <si>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</si>
  <si>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</si>
  <si>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</si>
  <si>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</si>
  <si>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</si>
  <si>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</si>
  <si>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</si>
  <si>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</si>
  <si>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</si>
  <si>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</si>
  <si>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</si>
  <si>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</si>
  <si>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</si>
  <si>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</si>
  <si>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</si>
  <si>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</si>
  <si>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</si>
  <si>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</si>
  <si>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</si>
  <si>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</si>
  <si>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</si>
  <si>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</si>
  <si>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</si>
  <si>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</si>
  <si>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</si>
  <si>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</si>
  <si>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</si>
  <si>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</si>
  <si>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</si>
  <si>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</si>
  <si>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</si>
  <si>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</si>
  <si>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</si>
  <si>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</si>
  <si>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</si>
  <si>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</si>
  <si>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</si>
  <si>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</si>
  <si>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</si>
  <si>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</si>
  <si>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</si>
  <si>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</si>
  <si>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</si>
  <si>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</si>
  <si>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</si>
  <si>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</si>
  <si>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</si>
  <si>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</si>
  <si>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</si>
  <si>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</si>
  <si>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</si>
  <si>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</si>
  <si>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</si>
  <si>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</si>
  <si>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</si>
  <si>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</si>
  <si>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</si>
  <si>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</si>
  <si>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</si>
  <si>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</si>
  <si>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</si>
  <si>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</si>
  <si>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</si>
  <si>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</si>
  <si>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</si>
  <si>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</si>
  <si>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</si>
  <si>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</si>
  <si>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</si>
  <si>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</si>
  <si>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</si>
  <si>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</si>
  <si>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</si>
  <si>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</si>
  <si>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</si>
  <si>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</si>
  <si>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</si>
  <si>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</si>
  <si>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</si>
  <si>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</si>
  <si>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</si>
  <si>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</si>
  <si>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</si>
  <si>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</si>
  <si>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</si>
  <si>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</si>
  <si>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</si>
  <si>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</si>
  <si>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</si>
  <si>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</si>
  <si>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</si>
  <si>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</si>
  <si>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</si>
  <si>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</si>
  <si>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</si>
  <si>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</si>
  <si>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</si>
  <si>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</si>
  <si>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</si>
  <si>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</si>
  <si>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</si>
  <si>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</si>
  <si>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</si>
  <si>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</si>
  <si>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</si>
  <si>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</si>
  <si>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</si>
  <si>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</si>
  <si>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</si>
  <si>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</si>
  <si>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</si>
  <si>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</si>
  <si>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</si>
  <si>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</si>
  <si>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</si>
  <si>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</si>
  <si>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</si>
  <si>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</si>
  <si>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</si>
  <si>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</si>
  <si>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</si>
  <si>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</si>
  <si>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</si>
  <si>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</si>
  <si>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</si>
  <si>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</si>
  <si>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</si>
  <si>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</si>
  <si>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</si>
  <si>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</si>
  <si>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</si>
  <si>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</si>
  <si>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</si>
  <si>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</si>
  <si>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</si>
  <si>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</si>
  <si>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</si>
  <si>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</si>
  <si>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</si>
  <si>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</si>
  <si>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</si>
  <si>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</si>
  <si>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</si>
  <si>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</si>
  <si>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</si>
  <si>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</si>
  <si>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</si>
  <si>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</si>
  <si>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</si>
  <si>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</si>
  <si>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</si>
  <si>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</si>
  <si>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</si>
  <si>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</si>
  <si>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</si>
  <si>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</si>
  <si>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</si>
  <si>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</si>
  <si>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</si>
  <si>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</si>
  <si>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</si>
  <si>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</si>
  <si>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</si>
  <si>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</si>
  <si>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</si>
  <si>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</si>
  <si>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</si>
  <si>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</si>
  <si>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</si>
  <si>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</si>
  <si>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</si>
  <si>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</si>
  <si>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</si>
  <si>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</si>
  <si>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</si>
  <si>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</si>
  <si>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</si>
  <si>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</si>
  <si>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</si>
  <si>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</si>
  <si>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</si>
  <si>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</si>
  <si>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</si>
  <si>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</si>
  <si>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</si>
  <si>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</si>
  <si>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</si>
  <si>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</si>
  <si>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</si>
  <si>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</si>
  <si>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</si>
  <si>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</si>
  <si>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</si>
  <si>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</si>
  <si>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</si>
  <si>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</si>
  <si>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</si>
  <si>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</si>
  <si>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</si>
  <si>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</si>
  <si>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</si>
  <si>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</si>
  <si>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</si>
  <si>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</si>
  <si>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</si>
  <si>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</si>
  <si>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</si>
  <si>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</si>
  <si>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</si>
  <si>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</si>
  <si>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</si>
  <si>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</si>
  <si>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</si>
  <si>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</si>
  <si>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</si>
  <si>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</si>
  <si>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</si>
  <si>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</si>
  <si>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</si>
  <si>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</si>
  <si>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</si>
  <si>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</si>
  <si>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</si>
  <si>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</si>
  <si>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</si>
  <si>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</si>
  <si>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</si>
  <si>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</si>
  <si>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</si>
  <si>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</si>
  <si>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</si>
  <si>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</si>
  <si>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</si>
  <si>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</si>
  <si>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</si>
  <si>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</si>
  <si>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</si>
  <si>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</si>
  <si>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</si>
  <si>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</si>
  <si>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</si>
  <si>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</si>
  <si>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</si>
  <si>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</si>
  <si>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</si>
  <si>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</si>
  <si>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</si>
  <si>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</si>
  <si>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</si>
  <si>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</si>
  <si>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</si>
  <si>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</si>
  <si>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</si>
  <si>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</si>
  <si>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</si>
  <si>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</si>
  <si>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</si>
  <si>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</si>
  <si>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</si>
  <si>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</si>
  <si>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</si>
  <si>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</si>
  <si>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</si>
  <si>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</si>
  <si>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</si>
  <si>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</si>
  <si>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</si>
  <si>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</si>
  <si>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</si>
  <si>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</si>
  <si>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</si>
  <si>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</si>
  <si>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</si>
  <si>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</si>
  <si>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</si>
  <si>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</si>
  <si>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</si>
  <si>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</si>
  <si>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</si>
  <si>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</si>
  <si>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</si>
  <si>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</si>
  <si>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</si>
  <si>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</si>
  <si>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</si>
  <si>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</si>
  <si>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</si>
  <si>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</si>
  <si>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</si>
  <si>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</si>
  <si>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</si>
  <si>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</si>
  <si>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</si>
  <si>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</si>
  <si>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</si>
  <si>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</si>
  <si>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</si>
  <si>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</si>
  <si>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</si>
  <si>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</si>
  <si>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</si>
  <si>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</si>
  <si>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</si>
  <si>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</si>
  <si>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</si>
  <si>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</si>
  <si>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</si>
  <si>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</si>
  <si>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</si>
  <si>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</si>
  <si>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</si>
  <si>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</si>
  <si>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</si>
  <si>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</si>
  <si>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</si>
  <si>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</si>
  <si>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</si>
  <si>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</si>
  <si>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</si>
  <si>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</si>
  <si>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</si>
  <si>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</si>
  <si>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</si>
  <si>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</si>
  <si>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</si>
  <si>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</si>
  <si>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</si>
  <si>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</si>
  <si>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</si>
  <si>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</si>
  <si>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</si>
  <si>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</si>
  <si>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</si>
  <si>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</si>
  <si>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</si>
  <si>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</si>
  <si>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</si>
  <si>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</si>
  <si>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</si>
  <si>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</si>
  <si>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</si>
  <si>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</si>
  <si>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</si>
  <si>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</si>
  <si>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</si>
  <si>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</si>
  <si>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</si>
  <si>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</si>
  <si>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</si>
  <si>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</si>
  <si>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</si>
  <si>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</si>
  <si>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</si>
  <si>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</si>
  <si>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</si>
  <si>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</si>
  <si>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</si>
  <si>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</si>
  <si>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</si>
  <si>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</si>
  <si>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</si>
  <si>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</si>
  <si>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</si>
  <si>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</si>
  <si>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</si>
  <si>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</si>
  <si>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</si>
  <si>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</si>
  <si>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</si>
  <si>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</si>
  <si>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</si>
  <si>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</si>
  <si>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</si>
  <si>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</si>
  <si>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</si>
  <si>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</si>
  <si>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</si>
  <si>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</si>
  <si>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</si>
  <si>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</si>
  <si>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</si>
  <si>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</si>
  <si>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</si>
  <si>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</si>
  <si>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</si>
  <si>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</si>
  <si>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</si>
  <si>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</si>
  <si>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</si>
  <si>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</si>
  <si>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</si>
  <si>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</si>
  <si>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</si>
  <si>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</si>
  <si>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</si>
  <si>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</si>
  <si>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</si>
  <si>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</si>
  <si>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</si>
  <si>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</si>
  <si>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</si>
  <si>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</si>
  <si>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</si>
  <si>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</si>
  <si>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</si>
  <si>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</si>
  <si>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</si>
  <si>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</si>
  <si>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</si>
  <si>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</si>
  <si>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</si>
  <si>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</si>
  <si>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</si>
  <si>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</si>
  <si>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</si>
  <si>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</si>
  <si>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</si>
  <si>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</si>
  <si>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</si>
  <si>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</si>
  <si>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</si>
  <si>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</si>
  <si>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</si>
  <si>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</si>
  <si>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</si>
  <si>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</si>
  <si>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</si>
  <si>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</si>
  <si>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</si>
  <si>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</si>
  <si>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</si>
  <si>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</si>
  <si>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</si>
  <si>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</si>
  <si>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</si>
  <si>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</si>
  <si>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</si>
  <si>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</si>
  <si>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</si>
  <si>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</si>
  <si>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</si>
  <si>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</si>
  <si>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</si>
  <si>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</si>
  <si>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</si>
  <si>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</si>
  <si>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</si>
  <si>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</si>
  <si>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</si>
  <si>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</si>
  <si>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</si>
  <si>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</si>
  <si>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</si>
  <si>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</si>
  <si>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</si>
  <si>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</si>
  <si>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</si>
  <si>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</si>
  <si>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</si>
  <si>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</si>
  <si>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</si>
  <si>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</si>
  <si>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</si>
  <si>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</si>
  <si>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</si>
  <si>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</si>
  <si>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</si>
  <si>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</si>
  <si>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</si>
  <si>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</si>
  <si>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</si>
  <si>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</si>
  <si>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</si>
  <si>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</si>
  <si>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</si>
  <si>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</si>
  <si>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</si>
  <si>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</si>
  <si>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</si>
  <si>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</si>
  <si>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</si>
  <si>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</si>
  <si>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</si>
  <si>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</si>
  <si>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</si>
  <si>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</si>
  <si>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</si>
  <si>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</si>
  <si>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</si>
  <si>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</si>
  <si>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</si>
  <si>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</si>
  <si>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</si>
  <si>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</si>
  <si>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</si>
  <si>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</si>
  <si>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</si>
  <si>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</si>
  <si>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</si>
  <si>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</si>
  <si>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</si>
  <si>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</si>
  <si>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</si>
  <si>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</si>
  <si>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</si>
  <si>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</si>
  <si>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</si>
  <si>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</si>
  <si>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</si>
  <si>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</si>
  <si>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</si>
  <si>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</si>
  <si>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</si>
  <si>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</si>
  <si>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</si>
  <si>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</si>
  <si>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</si>
  <si>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</si>
  <si>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</si>
  <si>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</si>
  <si>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</si>
  <si>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</si>
  <si>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</si>
  <si>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</si>
  <si>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</si>
  <si>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</si>
  <si>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</si>
  <si>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</si>
  <si>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</si>
  <si>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</si>
  <si>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</si>
  <si>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</si>
  <si>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</si>
  <si>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</si>
  <si>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</si>
  <si>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</si>
  <si>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</si>
  <si>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</si>
  <si>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</si>
  <si>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</si>
  <si>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</si>
  <si>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</si>
  <si>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</si>
  <si>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</si>
  <si>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</si>
  <si>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</si>
  <si>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</si>
  <si>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</si>
  <si>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</si>
  <si>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</si>
  <si>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</si>
  <si>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</si>
  <si>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</si>
  <si>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</si>
  <si>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</si>
  <si>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</si>
  <si>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</si>
  <si>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</si>
  <si>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</si>
  <si>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</si>
  <si>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</si>
  <si>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</si>
  <si>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</si>
  <si>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</si>
  <si>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</si>
  <si>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</si>
  <si>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</si>
  <si>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</si>
  <si>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</si>
  <si>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</si>
  <si>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</si>
  <si>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</si>
  <si>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</si>
  <si>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</si>
  <si>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</si>
  <si>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</si>
  <si>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</si>
  <si>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</si>
  <si>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</si>
  <si>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</si>
  <si>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</si>
  <si>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</si>
  <si>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</si>
  <si>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</si>
  <si>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</si>
  <si>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</si>
  <si>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</si>
  <si>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</si>
  <si>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</si>
  <si>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</si>
  <si>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</si>
  <si>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</si>
  <si>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</si>
  <si>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</si>
  <si>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</si>
  <si>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</si>
  <si>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</si>
  <si>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</si>
  <si>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</si>
  <si>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</si>
  <si>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</si>
  <si>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</si>
  <si>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</si>
  <si>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</si>
  <si>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</si>
  <si>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</si>
  <si>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</si>
  <si>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</si>
  <si>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</si>
  <si>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</si>
  <si>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</si>
  <si>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</si>
  <si>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</si>
  <si>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</si>
  <si>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</si>
  <si>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</si>
  <si>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</si>
  <si>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</si>
  <si>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</si>
  <si>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</si>
  <si>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</si>
  <si>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</si>
  <si>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</si>
  <si>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</si>
  <si>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</si>
  <si>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</si>
  <si>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</si>
  <si>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</si>
  <si>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</si>
  <si>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</si>
  <si>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</si>
  <si>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</si>
  <si>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</si>
  <si>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</si>
  <si>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</si>
  <si>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</si>
  <si>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</si>
  <si>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</si>
  <si>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</si>
  <si>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</si>
  <si>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</si>
  <si>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</si>
  <si>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</si>
  <si>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</si>
  <si>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</si>
  <si>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</si>
  <si>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</si>
  <si>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</si>
  <si>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</si>
  <si>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</si>
  <si>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</si>
  <si>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</si>
  <si>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</si>
  <si>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</si>
  <si>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</si>
  <si>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</si>
  <si>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</si>
  <si>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</si>
  <si>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</si>
  <si>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</si>
  <si>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</si>
  <si>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</si>
  <si>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</si>
  <si>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</si>
  <si>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</si>
  <si>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</si>
  <si>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</si>
  <si>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</si>
  <si>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</si>
  <si>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</si>
  <si>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</si>
  <si>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</si>
  <si>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</si>
  <si>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</si>
  <si>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</si>
  <si>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</si>
  <si>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</si>
  <si>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</si>
  <si>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</si>
  <si>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</si>
  <si>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</si>
  <si>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</si>
  <si>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</si>
  <si>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</si>
  <si>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</si>
  <si>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</si>
  <si>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</si>
  <si>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</si>
  <si>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</si>
  <si>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</si>
  <si>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</si>
  <si>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</si>
  <si>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</si>
  <si>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</si>
  <si>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</si>
  <si>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</si>
  <si>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</si>
  <si>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</si>
  <si>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</si>
  <si>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</si>
  <si>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</si>
  <si>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</si>
  <si>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</si>
  <si>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</si>
  <si>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</si>
  <si>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</si>
  <si>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</si>
  <si>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</si>
  <si>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</si>
  <si>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</si>
  <si>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</si>
  <si>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</si>
  <si>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</si>
  <si>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</si>
  <si>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</si>
  <si>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</si>
  <si>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</si>
  <si>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</si>
  <si>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</si>
  <si>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</si>
  <si>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</si>
  <si>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</si>
  <si>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</si>
  <si>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</si>
  <si>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</si>
  <si>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</si>
  <si>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</si>
  <si>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</si>
  <si>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</si>
  <si>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</si>
  <si>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</si>
  <si>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</si>
  <si>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</si>
  <si>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</si>
  <si>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</si>
  <si>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</si>
  <si>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</si>
  <si>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</si>
  <si>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</si>
  <si>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</si>
  <si>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</si>
  <si>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</si>
  <si>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</si>
  <si>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</si>
  <si>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</si>
  <si>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</si>
  <si>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</si>
  <si>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</si>
  <si>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</si>
  <si>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</si>
  <si>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</si>
  <si>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</si>
  <si>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</si>
  <si>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</si>
  <si>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</si>
  <si>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</si>
  <si>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</si>
  <si>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</si>
  <si>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</si>
  <si>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</si>
  <si>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</si>
  <si>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</si>
  <si>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</si>
  <si>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</si>
  <si>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</si>
  <si>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</si>
  <si>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</si>
  <si>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</si>
  <si>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</si>
  <si>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</si>
  <si>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</si>
  <si>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</si>
  <si>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</si>
  <si>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</si>
  <si>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</si>
  <si>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</si>
  <si>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</si>
  <si>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</si>
  <si>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</si>
  <si>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</si>
  <si>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</si>
  <si>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</si>
  <si>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</si>
  <si>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</si>
  <si>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</si>
  <si>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</si>
  <si>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</si>
  <si>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</si>
  <si>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</si>
  <si>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</si>
  <si>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</si>
  <si>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</si>
  <si>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</si>
  <si>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</si>
  <si>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</si>
  <si>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</si>
  <si>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</si>
  <si>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</si>
  <si>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</si>
  <si>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</si>
  <si>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</si>
  <si>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</si>
  <si>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</si>
  <si>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</si>
  <si>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</si>
  <si>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</si>
  <si>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</si>
  <si>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</si>
  <si>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</si>
  <si>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</si>
  <si>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</si>
  <si>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</si>
  <si>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</si>
  <si>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</si>
  <si>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</si>
  <si>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</si>
  <si>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</si>
  <si>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</si>
  <si>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</si>
  <si>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</si>
  <si>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</si>
  <si>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</si>
  <si>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</si>
  <si>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</si>
  <si>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</si>
  <si>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</si>
  <si>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</si>
  <si>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</si>
  <si>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</si>
  <si>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</si>
  <si>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</si>
  <si>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</si>
  <si>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</si>
  <si>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</si>
  <si>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</si>
  <si>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</si>
  <si>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</si>
  <si>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</si>
  <si>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</si>
  <si>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</si>
  <si>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</si>
  <si>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</si>
  <si>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</si>
  <si>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</si>
  <si>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</si>
  <si>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</si>
  <si>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</si>
  <si>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</si>
  <si>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</si>
  <si>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</si>
  <si>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</si>
  <si>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</si>
  <si>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</si>
  <si>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</si>
  <si>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</si>
  <si>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</si>
  <si>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</si>
  <si>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</si>
  <si>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</si>
  <si>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</si>
  <si>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</si>
  <si>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</si>
  <si>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</si>
  <si>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</si>
  <si>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</si>
  <si>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</si>
  <si>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</si>
  <si>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</si>
  <si>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</si>
  <si>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</si>
  <si>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</si>
  <si>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</si>
  <si>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</si>
  <si>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</si>
  <si>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</si>
  <si>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</si>
  <si>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</si>
  <si>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</si>
  <si>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</si>
  <si>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</si>
  <si>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</si>
  <si>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</si>
  <si>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</si>
  <si>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</si>
  <si>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</si>
  <si>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</si>
  <si>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</si>
  <si>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</si>
  <si>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</si>
  <si>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</si>
  <si>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</si>
  <si>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</si>
  <si>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</si>
  <si>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</si>
  <si>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</si>
  <si>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</si>
  <si>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</si>
  <si>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</si>
  <si>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</si>
  <si>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</si>
  <si>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</si>
  <si>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</si>
  <si>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</si>
  <si>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</si>
  <si>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</si>
  <si>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</si>
  <si>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</si>
  <si>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</si>
  <si>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</si>
  <si>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</si>
  <si>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</si>
  <si>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</si>
  <si>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</si>
  <si>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</si>
  <si>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</si>
  <si>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</si>
  <si>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</si>
  <si>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</si>
  <si>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</si>
  <si>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</si>
  <si>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</si>
  <si>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</si>
  <si>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</si>
  <si>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</si>
  <si>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</si>
  <si>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</si>
  <si>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</si>
  <si>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</si>
  <si>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</si>
  <si>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</si>
  <si>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</si>
  <si>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</si>
  <si>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</si>
  <si>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</si>
  <si>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</si>
  <si>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</si>
  <si>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</si>
  <si>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</si>
  <si>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</si>
  <si>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</si>
  <si>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</si>
  <si>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</si>
  <si>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</si>
  <si>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</si>
  <si>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</si>
  <si>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</si>
  <si>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</si>
  <si>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</si>
  <si>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</si>
  <si>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</si>
  <si>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</si>
  <si>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</si>
  <si>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</si>
  <si>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</si>
  <si>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</si>
  <si>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</si>
  <si>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</si>
  <si>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</si>
  <si>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</si>
  <si>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</si>
  <si>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</si>
  <si>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</si>
  <si>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</si>
  <si>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</si>
  <si>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</si>
  <si>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</si>
  <si>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</si>
  <si>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</si>
  <si>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</si>
  <si>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</si>
  <si>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</si>
  <si>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</si>
  <si>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</si>
  <si>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</si>
  <si>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</si>
  <si>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</si>
  <si>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</si>
  <si>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</si>
  <si>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</si>
  <si>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</si>
  <si>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</si>
  <si>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</si>
  <si>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</si>
  <si>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</si>
  <si>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</si>
  <si>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</si>
  <si>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</si>
  <si>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</si>
  <si>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</si>
  <si>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</si>
  <si>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</si>
  <si>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</si>
  <si>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</si>
  <si>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</si>
  <si>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</si>
  <si>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</si>
  <si>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</si>
  <si>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</si>
  <si>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</si>
  <si>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</si>
  <si>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</si>
  <si>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</si>
  <si>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</si>
  <si>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</si>
  <si>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</si>
  <si>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</si>
  <si>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</si>
  <si>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</si>
  <si>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</si>
  <si>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</si>
  <si>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</si>
  <si>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</si>
  <si>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</si>
  <si>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</si>
  <si>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</si>
  <si>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</si>
  <si>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</si>
  <si>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</si>
  <si>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</si>
  <si>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</si>
  <si>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</si>
  <si>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</si>
  <si>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</si>
  <si>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</si>
  <si>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</si>
  <si>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</si>
  <si>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</si>
  <si>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</si>
  <si>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</si>
  <si>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</si>
  <si>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</si>
  <si>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</si>
  <si>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</si>
  <si>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</si>
  <si>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</si>
  <si>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</si>
  <si>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</si>
  <si>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</si>
  <si>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</si>
  <si>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</si>
  <si>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</si>
  <si>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</si>
  <si>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</si>
  <si>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</si>
  <si>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</si>
  <si>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</si>
  <si>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</si>
  <si>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</si>
  <si>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</si>
  <si>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</si>
  <si>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</si>
  <si>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</si>
  <si>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</si>
  <si>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</si>
  <si>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</si>
  <si>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</si>
  <si>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</si>
  <si>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</si>
  <si>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</si>
  <si>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</si>
  <si>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</si>
  <si>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</si>
  <si>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</si>
  <si>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</si>
  <si>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</si>
  <si>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</si>
  <si>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</si>
  <si>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</si>
  <si>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</si>
  <si>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</si>
  <si>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</si>
  <si>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</si>
  <si>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</si>
  <si>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</si>
  <si>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</si>
  <si>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</si>
  <si>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</si>
  <si>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</si>
  <si>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</si>
  <si>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</si>
  <si>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</si>
  <si>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</si>
  <si>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</si>
  <si>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</si>
  <si>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</si>
  <si>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</si>
  <si>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</si>
  <si>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</si>
  <si>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</si>
  <si>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</si>
  <si>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</si>
  <si>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</si>
  <si>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</si>
  <si>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</si>
  <si>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</si>
  <si>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</si>
  <si>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</si>
  <si>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</si>
  <si>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</si>
  <si>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</si>
  <si>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</si>
  <si>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</si>
  <si>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</si>
  <si>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</si>
  <si>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</si>
  <si>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</si>
  <si>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</si>
  <si>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</si>
  <si>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</si>
  <si>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</si>
  <si>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</si>
  <si>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</si>
  <si>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</si>
  <si>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</si>
  <si>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</si>
  <si>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</si>
  <si>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</si>
  <si>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</si>
  <si>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</si>
  <si>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</si>
  <si>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</si>
  <si>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</si>
  <si>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</si>
  <si>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</si>
  <si>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</si>
  <si>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</si>
  <si>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</si>
  <si>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</si>
  <si>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</si>
  <si>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</si>
  <si>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</si>
  <si>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</si>
  <si>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</si>
  <si>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</si>
  <si>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</si>
  <si>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</si>
  <si>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</si>
  <si>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</si>
  <si>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</si>
  <si>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</si>
  <si>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</si>
  <si>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</si>
  <si>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</si>
  <si>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</si>
  <si>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</si>
  <si>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</si>
  <si>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</si>
  <si>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</si>
  <si>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</si>
  <si>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</si>
  <si>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</si>
  <si>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</si>
  <si>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</si>
  <si>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</si>
  <si>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</si>
  <si>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</si>
  <si>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</si>
  <si>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</si>
  <si>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</si>
  <si>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</si>
  <si>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</si>
  <si>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</si>
  <si>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</si>
  <si>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</si>
  <si>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</si>
  <si>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</si>
  <si>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</si>
  <si>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</si>
  <si>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</si>
  <si>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</si>
  <si>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</si>
  <si>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</si>
  <si>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</si>
  <si>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</si>
  <si>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</si>
  <si>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</si>
  <si>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</si>
  <si>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</si>
  <si>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</si>
  <si>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</si>
  <si>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</si>
  <si>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</si>
  <si>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</si>
  <si>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</si>
  <si>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</si>
  <si>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</si>
  <si>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</si>
  <si>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</si>
  <si>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</si>
  <si>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</si>
  <si>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</si>
  <si>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</si>
  <si>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</si>
  <si>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</si>
  <si>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</si>
  <si>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</si>
  <si>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</si>
  <si>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</si>
  <si>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</si>
  <si>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</si>
  <si>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</si>
  <si>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</si>
  <si>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</si>
  <si>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</si>
  <si>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</si>
  <si>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</si>
  <si>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</si>
  <si>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</si>
  <si>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</si>
  <si>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</si>
  <si>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</si>
  <si>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</si>
  <si>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</si>
  <si>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</si>
  <si>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</si>
  <si>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</si>
  <si>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</si>
  <si>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</si>
  <si>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</si>
  <si>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</si>
  <si>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</si>
  <si>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</si>
  <si>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</si>
  <si>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</si>
  <si>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</si>
  <si>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</si>
  <si>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</si>
  <si>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</si>
  <si>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</si>
  <si>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</si>
  <si>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</si>
  <si>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</si>
  <si>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</si>
  <si>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</si>
  <si>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</si>
  <si>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</si>
  <si>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</si>
  <si>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</si>
  <si>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</si>
  <si>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</si>
  <si>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</si>
  <si>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</si>
  <si>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</si>
  <si>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</si>
  <si>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</si>
  <si>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</si>
  <si>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</si>
  <si>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</si>
  <si>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</si>
  <si>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</si>
  <si>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</si>
  <si>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</si>
  <si>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</si>
  <si>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</si>
  <si>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</si>
  <si>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</si>
  <si>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</si>
  <si>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</si>
  <si>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</si>
  <si>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</si>
  <si>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</si>
  <si>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</si>
  <si>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</si>
  <si>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</si>
  <si>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</si>
  <si>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</si>
  <si>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</si>
  <si>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</si>
  <si>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</si>
  <si>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</si>
  <si>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</si>
  <si>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</si>
  <si>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</si>
  <si>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</si>
  <si>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</si>
  <si>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</si>
  <si>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</si>
  <si>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</si>
  <si>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</si>
  <si>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</si>
  <si>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</si>
  <si>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</si>
  <si>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</si>
  <si>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</si>
  <si>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</si>
  <si>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</si>
  <si>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</si>
  <si>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</si>
  <si>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</si>
  <si>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</si>
  <si>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</si>
  <si>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</si>
  <si>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</si>
  <si>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</si>
  <si>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</si>
  <si>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</si>
  <si>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</si>
  <si>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</si>
  <si>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</si>
  <si>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</si>
  <si>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</si>
  <si>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</si>
  <si>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</si>
  <si>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</si>
  <si>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</si>
  <si>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</si>
  <si>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</si>
  <si>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</si>
  <si>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</si>
  <si>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</si>
  <si>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</si>
  <si>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</si>
  <si>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</si>
  <si>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</si>
  <si>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</si>
  <si>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</si>
  <si>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</si>
  <si>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</si>
  <si>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</si>
  <si>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</si>
  <si>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</si>
  <si>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</si>
  <si>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</si>
  <si>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</si>
  <si>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</si>
  <si>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</si>
  <si>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</si>
  <si>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</si>
  <si>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</si>
  <si>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</si>
  <si>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</si>
  <si>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</si>
  <si>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</si>
  <si>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</si>
  <si>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</si>
  <si>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</si>
  <si>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</si>
  <si>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</si>
  <si>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</si>
  <si>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</si>
  <si>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</si>
  <si>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</si>
  <si>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</si>
  <si>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</si>
  <si>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</si>
  <si>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</si>
  <si>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</si>
  <si>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</si>
  <si>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</si>
  <si>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</si>
  <si>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</si>
  <si>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</si>
  <si>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</si>
  <si>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</si>
  <si>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</si>
  <si>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</si>
  <si>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</si>
  <si>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</si>
  <si>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</si>
  <si>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</si>
  <si>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</si>
  <si>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</si>
  <si>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</si>
  <si>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</si>
  <si>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</si>
  <si>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</si>
  <si>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</si>
  <si>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</si>
  <si>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</si>
  <si>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</si>
  <si>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</si>
  <si>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</si>
  <si>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</si>
  <si>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</si>
  <si>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</si>
  <si>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</si>
  <si>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</si>
  <si>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</si>
  <si>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</si>
  <si>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</si>
  <si>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</si>
  <si>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</si>
  <si>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</si>
  <si>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</si>
  <si>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</si>
  <si>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</si>
  <si>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</si>
  <si>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</si>
  <si>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</si>
  <si>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</si>
  <si>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</si>
  <si>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</si>
  <si>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</si>
  <si>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</si>
  <si>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</si>
  <si>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</si>
  <si>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</si>
  <si>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</si>
  <si>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</si>
  <si>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</si>
  <si>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</si>
  <si>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</si>
  <si>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</si>
  <si>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</si>
  <si>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</si>
  <si>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</si>
  <si>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</si>
  <si>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</si>
  <si>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</si>
  <si>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</si>
  <si>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</si>
  <si>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</si>
  <si>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</si>
  <si>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</si>
  <si>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</si>
  <si>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</si>
  <si>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</si>
  <si>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</si>
  <si>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</si>
  <si>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</si>
  <si>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</si>
  <si>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</si>
  <si>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</si>
  <si>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</si>
  <si>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</si>
  <si>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</si>
  <si>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</si>
  <si>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</si>
  <si>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</si>
  <si>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</si>
  <si>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</si>
  <si>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</si>
  <si>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</si>
  <si>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</si>
  <si>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</si>
  <si>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</si>
  <si>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</si>
  <si>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</si>
  <si>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</si>
  <si>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</si>
  <si>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</si>
  <si>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</si>
  <si>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</si>
  <si>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</si>
  <si>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</si>
  <si>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</si>
  <si>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</si>
  <si>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</si>
  <si>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</si>
  <si>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</si>
  <si>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</si>
  <si>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</si>
  <si>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</si>
  <si>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</si>
  <si>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</si>
  <si>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</si>
  <si>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</si>
  <si>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</si>
  <si>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</si>
  <si>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</si>
  <si>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</si>
  <si>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</si>
  <si>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</si>
  <si>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</si>
  <si>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</si>
  <si>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</si>
  <si>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</si>
  <si>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</si>
  <si>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</si>
  <si>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</si>
  <si>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</si>
  <si>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</si>
  <si>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</si>
  <si>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</si>
  <si>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</si>
  <si>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</si>
  <si>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</si>
  <si>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</si>
  <si>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</si>
  <si>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</si>
  <si>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</si>
  <si>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</si>
  <si>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</si>
  <si>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</si>
  <si>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</si>
  <si>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</si>
  <si>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</si>
  <si>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</si>
  <si>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</si>
  <si>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</si>
  <si>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</si>
  <si>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</si>
  <si>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</si>
  <si>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</si>
  <si>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</si>
  <si>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</si>
  <si>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</si>
  <si>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</si>
  <si>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</si>
  <si>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</si>
  <si>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</si>
  <si>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</si>
  <si>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</si>
  <si>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</si>
  <si>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</si>
  <si>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</si>
  <si>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</si>
  <si>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</si>
  <si>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</si>
  <si>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</si>
  <si>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</si>
  <si>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</si>
  <si>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</si>
  <si>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</si>
  <si>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</si>
  <si>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</si>
  <si>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</si>
  <si>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</si>
  <si>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</si>
  <si>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</si>
  <si>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</si>
  <si>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</si>
  <si>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</si>
  <si>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</si>
  <si>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</si>
  <si>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</si>
  <si>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</si>
  <si>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</si>
  <si>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</si>
  <si>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</si>
  <si>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</si>
  <si>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</si>
  <si>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</si>
  <si>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</si>
  <si>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</si>
  <si>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</si>
  <si>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</si>
  <si>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</si>
  <si>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</si>
  <si>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</si>
  <si>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</si>
  <si>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</si>
  <si>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</si>
  <si>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</si>
  <si>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</si>
  <si>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</si>
  <si>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</si>
  <si>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</si>
  <si>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</si>
  <si>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</si>
  <si>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</si>
  <si>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</si>
  <si>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</si>
  <si>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</si>
  <si>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</si>
  <si>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</si>
  <si>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</si>
  <si>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</si>
  <si>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</si>
  <si>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</si>
  <si>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</si>
  <si>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</si>
  <si>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</si>
  <si>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</si>
  <si>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</si>
  <si>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</si>
  <si>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</si>
  <si>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</si>
  <si>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</si>
  <si>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</si>
  <si>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</si>
  <si>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</si>
  <si>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</si>
  <si>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</si>
  <si>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</si>
  <si>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</si>
  <si>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</si>
  <si>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</si>
  <si>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</si>
  <si>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</si>
  <si>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</si>
  <si>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</si>
  <si>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</si>
  <si>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</si>
  <si>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</si>
  <si>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</si>
  <si>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</si>
  <si>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</si>
  <si>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</si>
  <si>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</si>
  <si>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</si>
  <si>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</si>
  <si>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</si>
  <si>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</si>
  <si>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</si>
  <si>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</si>
  <si>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</si>
  <si>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</si>
  <si>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</si>
  <si>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</si>
  <si>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</si>
  <si>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</si>
  <si>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</si>
  <si>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</si>
  <si>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</si>
  <si>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</si>
  <si>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</si>
  <si>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</si>
  <si>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</si>
  <si>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</si>
  <si>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</si>
  <si>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</si>
  <si>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</si>
  <si>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</si>
  <si>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</si>
  <si>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</si>
  <si>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</si>
  <si>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</si>
  <si>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</si>
  <si>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</si>
  <si>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</si>
  <si>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</si>
  <si>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</si>
  <si>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</si>
  <si>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</si>
  <si>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</si>
  <si>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</si>
  <si>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</si>
  <si>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</si>
  <si>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</si>
  <si>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</si>
  <si>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</si>
  <si>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</si>
  <si>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</si>
  <si>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</si>
  <si>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</si>
  <si>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</si>
  <si>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</si>
  <si>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</si>
  <si>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</si>
  <si>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</si>
  <si>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</si>
  <si>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</si>
  <si>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</si>
  <si>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</si>
  <si>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</si>
  <si>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</si>
  <si>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</si>
  <si>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</si>
  <si>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</si>
  <si>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</si>
  <si>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</si>
  <si>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</si>
  <si>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</si>
  <si>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</si>
  <si>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</si>
  <si>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</si>
  <si>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</si>
  <si>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</si>
  <si>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</si>
  <si>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</si>
  <si>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</si>
  <si>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</si>
  <si>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</si>
  <si>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</si>
  <si>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</si>
  <si>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</si>
  <si>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</si>
  <si>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</si>
  <si>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</si>
  <si>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</si>
  <si>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</si>
  <si>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</si>
  <si>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</si>
  <si>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</si>
  <si>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</si>
  <si>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</si>
  <si>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</si>
  <si>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</si>
  <si>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</si>
  <si>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</si>
  <si>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</si>
  <si>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</si>
  <si>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</si>
  <si>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</si>
  <si>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</si>
  <si>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</si>
  <si>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</si>
  <si>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</si>
  <si>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</si>
  <si>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</si>
  <si>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</si>
  <si>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</si>
  <si>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</si>
  <si>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</si>
  <si>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</si>
  <si>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</si>
  <si>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</si>
  <si>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</si>
  <si>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</si>
  <si>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</si>
  <si>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</si>
  <si>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</si>
  <si>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</si>
  <si>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</si>
  <si>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</si>
  <si>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</si>
  <si>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</si>
  <si>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</si>
  <si>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</si>
  <si>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</si>
  <si>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</si>
  <si>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</si>
  <si>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</si>
  <si>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</si>
  <si>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</si>
  <si>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</si>
  <si>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</si>
  <si>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</si>
  <si>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</si>
  <si>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</si>
  <si>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</si>
  <si>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</si>
  <si>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</si>
  <si>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</si>
  <si>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</si>
  <si>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</si>
  <si>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</si>
  <si>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</si>
  <si>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</si>
  <si>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</si>
  <si>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</si>
  <si>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</si>
  <si>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</si>
  <si>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</si>
  <si>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</si>
  <si>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</si>
  <si>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</si>
  <si>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</si>
  <si>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</si>
  <si>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</si>
  <si>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</si>
  <si>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</si>
  <si>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</si>
  <si>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</si>
  <si>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</si>
  <si>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</si>
  <si>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</si>
  <si>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</si>
  <si>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</si>
  <si>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</si>
  <si>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</si>
  <si>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</si>
  <si>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</si>
  <si>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</si>
  <si>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</si>
  <si>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</si>
  <si>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</si>
  <si>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</si>
  <si>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</si>
  <si>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</si>
  <si>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</si>
  <si>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</si>
  <si>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</si>
  <si>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</si>
  <si>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</si>
  <si>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</si>
  <si>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</si>
  <si>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</si>
  <si>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</si>
  <si>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</si>
  <si>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</si>
  <si>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</si>
  <si>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</si>
  <si>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</si>
  <si>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</si>
  <si>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</si>
  <si>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</si>
  <si>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</si>
  <si>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</si>
  <si>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</si>
  <si>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</si>
  <si>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</si>
  <si>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</si>
  <si>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</si>
  <si>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</si>
  <si>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</si>
  <si>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</si>
  <si>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</si>
  <si>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</si>
  <si>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</si>
  <si>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</si>
  <si>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</si>
  <si>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</si>
  <si>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</si>
  <si>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</si>
  <si>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</si>
  <si>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</si>
  <si>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</si>
  <si>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</si>
  <si>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</si>
  <si>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</si>
  <si>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</si>
  <si>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</si>
  <si>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</si>
  <si>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</si>
  <si>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</si>
  <si>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</si>
  <si>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</si>
  <si>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</si>
  <si>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</si>
  <si>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</si>
  <si>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</si>
  <si>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</si>
  <si>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</si>
  <si>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</si>
  <si>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</si>
  <si>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</si>
  <si>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</si>
  <si>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</si>
  <si>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</si>
  <si>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</si>
  <si>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</si>
  <si>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</si>
  <si>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</si>
  <si>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</si>
  <si>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</si>
  <si>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</si>
  <si>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</si>
  <si>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</si>
  <si>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</si>
  <si>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</si>
  <si>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</si>
  <si>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</si>
  <si>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</si>
  <si>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</si>
  <si>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</si>
  <si>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</si>
  <si>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</si>
  <si>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</si>
  <si>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</si>
  <si>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</si>
  <si>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</si>
  <si>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</si>
  <si>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</si>
  <si>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</si>
  <si>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</si>
  <si>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</si>
  <si>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</si>
  <si>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</si>
  <si>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</si>
  <si>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</si>
  <si>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</si>
  <si>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</si>
  <si>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</si>
  <si>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</si>
  <si>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</si>
  <si>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</si>
  <si>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</si>
  <si>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</si>
  <si>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</si>
  <si>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</si>
  <si>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</si>
  <si>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</si>
  <si>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</si>
  <si>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</si>
  <si>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</si>
  <si>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</si>
  <si>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</si>
  <si>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</si>
  <si>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</si>
  <si>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</si>
  <si>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</si>
  <si>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</si>
  <si>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</si>
  <si>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</si>
  <si>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</si>
  <si>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</si>
  <si>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</si>
  <si>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</si>
  <si>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</si>
  <si>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</si>
  <si>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</si>
  <si>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</si>
  <si>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</si>
  <si>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</si>
  <si>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</si>
  <si>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</si>
  <si>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</si>
  <si>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</si>
  <si>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</si>
  <si>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</si>
  <si>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</si>
  <si>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</si>
  <si>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</si>
  <si>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</si>
  <si>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</si>
  <si>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</si>
  <si>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</si>
  <si>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</si>
  <si>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</si>
  <si>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</si>
  <si>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</si>
  <si>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</si>
  <si>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</si>
  <si>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</si>
  <si>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</si>
  <si>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</si>
  <si>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</si>
  <si>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</si>
  <si>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</si>
  <si>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</si>
  <si>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</si>
  <si>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</si>
  <si>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</si>
  <si>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</si>
  <si>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</si>
  <si>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</si>
  <si>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</si>
  <si>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</si>
  <si>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</si>
  <si>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</si>
  <si>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</si>
  <si>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</si>
  <si>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</si>
  <si>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</si>
  <si>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</si>
  <si>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</si>
  <si>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</si>
  <si>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</si>
  <si>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</si>
  <si>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</si>
  <si>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</si>
  <si>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</si>
  <si>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</si>
  <si>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</si>
  <si>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</si>
  <si>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</si>
  <si>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</si>
  <si>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</si>
  <si>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</si>
  <si>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</si>
  <si>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</si>
  <si>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</si>
  <si>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</si>
  <si>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</si>
  <si>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</si>
  <si>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</si>
  <si>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</si>
  <si>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</si>
  <si>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</si>
  <si>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</si>
  <si>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</si>
  <si>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</si>
  <si>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</si>
  <si>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</si>
  <si>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</si>
  <si>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</si>
  <si>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</si>
  <si>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</si>
  <si>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</si>
  <si>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</si>
  <si>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</si>
  <si>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</si>
  <si>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</si>
  <si>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</si>
  <si>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</si>
  <si>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</si>
  <si>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</si>
  <si>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</si>
  <si>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</si>
  <si>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</si>
  <si>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</si>
  <si>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</si>
  <si>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</si>
  <si>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</si>
  <si>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</si>
  <si>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</si>
  <si>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</si>
  <si>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</si>
  <si>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</si>
  <si>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</si>
  <si>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</si>
  <si>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</si>
  <si>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</si>
  <si>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</si>
  <si>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</si>
  <si>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</si>
  <si>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</si>
  <si>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</si>
  <si>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</si>
  <si>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</si>
  <si>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</si>
  <si>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</si>
  <si>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</si>
  <si>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</si>
  <si>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</si>
  <si>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</si>
  <si>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</si>
  <si>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</si>
  <si>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</si>
  <si>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</si>
  <si>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</si>
  <si>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</si>
  <si>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</si>
  <si>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</si>
  <si>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</si>
  <si>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</si>
  <si>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</si>
  <si>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</si>
  <si>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</si>
  <si>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</si>
  <si>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</si>
  <si>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</si>
  <si>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</si>
  <si>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</si>
  <si>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</si>
  <si>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</si>
  <si>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</si>
  <si>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</si>
  <si>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</si>
  <si>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</si>
  <si>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</si>
  <si>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</si>
  <si>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</si>
  <si>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</si>
  <si>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</si>
  <si>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</si>
  <si>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</si>
  <si>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</si>
  <si>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</si>
  <si>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</si>
  <si>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</si>
  <si>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</si>
  <si>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</si>
  <si>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</si>
  <si>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</si>
  <si>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</si>
  <si>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</si>
  <si>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</si>
  <si>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</si>
  <si>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</si>
  <si>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</si>
  <si>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</si>
  <si>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</si>
  <si>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</si>
  <si>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</si>
  <si>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</si>
  <si>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</si>
  <si>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</si>
  <si>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</si>
  <si>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</si>
  <si>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</si>
  <si>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</si>
  <si>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</si>
  <si>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</si>
  <si>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</si>
  <si>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</si>
  <si>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</si>
  <si>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</si>
  <si>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</si>
  <si>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</si>
  <si>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</si>
  <si>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</si>
  <si>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</si>
  <si>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</si>
  <si>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</si>
  <si>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</si>
  <si>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</si>
  <si>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</si>
  <si>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</si>
  <si>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</si>
  <si>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</si>
  <si>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</si>
  <si>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</si>
  <si>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</si>
  <si>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</si>
  <si>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</si>
  <si>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</si>
  <si>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</si>
  <si>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</si>
  <si>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</si>
  <si>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</si>
  <si>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</si>
  <si>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</si>
  <si>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</si>
  <si>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</si>
  <si>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</si>
  <si>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</si>
  <si>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</si>
  <si>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</si>
  <si>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</si>
  <si>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</si>
  <si>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</si>
  <si>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</si>
  <si>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</si>
  <si>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</si>
  <si>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</si>
  <si>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</si>
  <si>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</si>
  <si>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</si>
  <si>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</si>
  <si>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</si>
  <si>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</si>
  <si>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</si>
  <si>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</si>
  <si>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</si>
  <si>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</si>
  <si>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</si>
  <si>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</si>
  <si>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</si>
  <si>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</si>
  <si>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</si>
  <si>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</si>
  <si>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</si>
  <si>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</si>
  <si>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</si>
  <si>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</si>
  <si>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</si>
  <si>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</si>
  <si>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</si>
  <si>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</si>
  <si>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</si>
  <si>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</si>
  <si>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</si>
  <si>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</si>
  <si>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</si>
  <si>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</si>
  <si>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</si>
  <si>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</si>
  <si>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</si>
  <si>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</si>
  <si>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</si>
  <si>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</si>
  <si>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</si>
  <si>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</si>
  <si>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</si>
  <si>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</si>
  <si>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</si>
  <si>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</si>
  <si>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</si>
  <si>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</si>
  <si>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</si>
  <si>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</si>
  <si>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</si>
  <si>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</si>
  <si>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</si>
  <si>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</si>
  <si>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</si>
  <si>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</si>
  <si>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</si>
  <si>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</si>
  <si>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</si>
  <si>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</si>
  <si>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</si>
  <si>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</si>
  <si>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</si>
  <si>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</si>
  <si>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</si>
  <si>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</si>
  <si>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</si>
  <si>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</si>
  <si>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</si>
  <si>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</si>
  <si>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</si>
  <si>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</si>
  <si>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</si>
  <si>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</si>
  <si>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</si>
  <si>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</si>
  <si>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</si>
  <si>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</si>
  <si>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</si>
  <si>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</si>
  <si>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</si>
  <si>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</si>
  <si>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</si>
  <si>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</si>
  <si>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</si>
  <si>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</si>
  <si>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</si>
  <si>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</si>
  <si>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</si>
  <si>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</si>
  <si>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</si>
  <si>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</si>
  <si>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</si>
  <si>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</si>
  <si>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</si>
  <si>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</si>
  <si>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</si>
  <si>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</si>
  <si>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</si>
  <si>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</si>
  <si>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</si>
  <si>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</si>
  <si>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</si>
  <si>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</si>
  <si>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</si>
  <si>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</si>
  <si>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</si>
  <si>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</si>
  <si>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</si>
  <si>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</si>
  <si>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</si>
  <si>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</si>
  <si>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</si>
  <si>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</si>
  <si>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</si>
  <si>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</si>
  <si>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</si>
  <si>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</si>
  <si>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</si>
  <si>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</si>
  <si>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</si>
  <si>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</si>
  <si>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</si>
  <si>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</si>
  <si>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</si>
  <si>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</si>
  <si>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</si>
  <si>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</si>
  <si>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</si>
  <si>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</si>
  <si>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</si>
  <si>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</si>
  <si>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</si>
  <si>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</si>
  <si>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</si>
  <si>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</si>
  <si>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</si>
  <si>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</si>
  <si>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</si>
  <si>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</si>
  <si>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</si>
  <si>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</si>
  <si>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</si>
  <si>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</si>
  <si>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</si>
  <si>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</si>
  <si>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</si>
  <si>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</si>
  <si>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</si>
  <si>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</si>
  <si>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</si>
  <si>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</si>
  <si>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</si>
  <si>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</si>
  <si>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</si>
  <si>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</si>
  <si>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</si>
  <si>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</si>
  <si>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</si>
  <si>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</si>
  <si>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</si>
  <si>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</si>
  <si>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</si>
  <si>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</si>
  <si>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</si>
  <si>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</si>
  <si>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</si>
  <si>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</si>
  <si>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</si>
  <si>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</si>
  <si>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</si>
  <si>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</si>
  <si>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</si>
  <si>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</si>
  <si>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</si>
  <si>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</si>
  <si>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</si>
  <si>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</si>
  <si>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</si>
  <si>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</si>
  <si>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</si>
  <si>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</si>
  <si>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</si>
  <si>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</si>
  <si>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</si>
  <si>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</si>
  <si>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</si>
  <si>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</si>
  <si>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</si>
  <si>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</si>
  <si>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</si>
  <si>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</si>
  <si>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</si>
  <si>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</si>
  <si>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</si>
  <si>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</si>
  <si>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</si>
  <si>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</si>
  <si>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</si>
  <si>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</si>
  <si>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</si>
  <si>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</si>
  <si>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</si>
  <si>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</si>
  <si>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</si>
  <si>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</si>
  <si>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</si>
  <si>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</si>
  <si>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</si>
  <si>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</si>
  <si>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</si>
  <si>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</si>
  <si>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</si>
  <si>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</si>
  <si>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</si>
  <si>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</si>
  <si>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</si>
  <si>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</si>
  <si>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</si>
  <si>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</si>
  <si>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</si>
  <si>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</si>
  <si>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</si>
  <si>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</si>
  <si>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</si>
  <si>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</si>
  <si>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</si>
  <si>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</si>
  <si>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</si>
  <si>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</si>
  <si>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</si>
  <si>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</si>
  <si>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</si>
  <si>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</si>
  <si>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</si>
  <si>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</si>
  <si>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</si>
  <si>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</si>
  <si>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</si>
  <si>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</si>
  <si>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</si>
  <si>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</si>
  <si>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</si>
  <si>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</si>
  <si>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</si>
  <si>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</si>
  <si>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</si>
  <si>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</si>
  <si>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</si>
  <si>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</si>
  <si>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</si>
  <si>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</si>
  <si>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</si>
  <si>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</si>
  <si>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</si>
  <si>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</si>
  <si>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</si>
  <si>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</si>
  <si>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</si>
  <si>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</si>
  <si>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</si>
  <si>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</si>
  <si>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</si>
  <si>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</si>
  <si>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</si>
  <si>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</si>
  <si>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</si>
  <si>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</si>
  <si>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</si>
  <si>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</si>
  <si>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</si>
  <si>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</si>
  <si>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</si>
  <si>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</si>
  <si>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</si>
  <si>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</si>
  <si>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</si>
  <si>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</si>
  <si>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</si>
  <si>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</si>
  <si>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</si>
  <si>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</si>
  <si>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</si>
  <si>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</si>
  <si>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</si>
  <si>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</si>
  <si>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</si>
  <si>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</si>
  <si>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</si>
  <si>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</si>
  <si>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</si>
  <si>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</si>
  <si>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</si>
  <si>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</si>
  <si>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</si>
  <si>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</si>
  <si>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</si>
  <si>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</si>
  <si>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</si>
  <si>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</si>
  <si>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</si>
  <si>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</si>
  <si>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</si>
  <si>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</si>
  <si>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</si>
  <si>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</si>
  <si>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</si>
  <si>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</si>
  <si>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</si>
  <si>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</si>
  <si>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</si>
  <si>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</si>
  <si>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</si>
  <si>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</si>
  <si>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</si>
  <si>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</si>
  <si>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</si>
  <si>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</si>
  <si>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</si>
  <si>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</si>
  <si>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</si>
  <si>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</si>
  <si>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</si>
  <si>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</si>
  <si>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</si>
  <si>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</si>
  <si>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</si>
  <si>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</si>
  <si>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</si>
  <si>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</si>
  <si>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</si>
  <si>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</si>
  <si>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</si>
  <si>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</si>
  <si>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</si>
  <si>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</si>
  <si>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</si>
  <si>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</si>
  <si>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</si>
  <si>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</si>
  <si>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</si>
  <si>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</si>
  <si>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</si>
  <si>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</si>
  <si>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</si>
  <si>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</si>
  <si>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</si>
  <si>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</si>
  <si>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</si>
  <si>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</si>
  <si>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</si>
  <si>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</si>
  <si>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</si>
  <si>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</si>
  <si>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</si>
  <si>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</si>
  <si>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</si>
  <si>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</si>
  <si>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</si>
  <si>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</si>
  <si>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</si>
  <si>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</si>
  <si>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</si>
  <si>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</si>
  <si>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</si>
  <si>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</si>
  <si>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</si>
  <si>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</si>
  <si>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</si>
  <si>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</si>
  <si>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</si>
  <si>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</si>
  <si>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</si>
  <si>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</si>
  <si>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</si>
  <si>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</si>
  <si>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</si>
  <si>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</si>
  <si>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</si>
  <si>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</si>
  <si>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</si>
  <si>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</si>
  <si>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</si>
  <si>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</si>
  <si>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</si>
  <si>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</si>
  <si>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</si>
  <si>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</si>
  <si>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</si>
  <si>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</si>
  <si>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</si>
  <si>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</si>
  <si>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</si>
  <si>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</si>
  <si>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</si>
  <si>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</si>
  <si>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</si>
  <si>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</si>
  <si>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</si>
  <si>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</si>
  <si>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</si>
  <si>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</si>
  <si>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</si>
  <si>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</si>
  <si>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</si>
  <si>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</si>
  <si>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</si>
  <si>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</si>
  <si>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</si>
  <si>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</si>
  <si>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</si>
  <si>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</si>
  <si>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</si>
  <si>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</si>
  <si>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</si>
  <si>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</si>
  <si>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</si>
  <si>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</si>
  <si>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</si>
  <si>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</si>
  <si>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</si>
  <si>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</si>
  <si>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</si>
  <si>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</si>
  <si>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</si>
  <si>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</si>
  <si>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</si>
  <si>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</si>
  <si>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</si>
  <si>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</si>
  <si>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</si>
  <si>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</si>
  <si>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</si>
  <si>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</si>
  <si>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</si>
  <si>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</si>
  <si>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</si>
  <si>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</si>
  <si>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</si>
  <si>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</si>
  <si>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</si>
  <si>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</si>
  <si>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</si>
  <si>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</si>
  <si>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</si>
  <si>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</si>
  <si>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</si>
  <si>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</si>
  <si>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</si>
  <si>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</si>
  <si>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</si>
  <si>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</si>
  <si>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</si>
  <si>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</si>
  <si>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</si>
  <si>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</si>
  <si>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</si>
  <si>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</si>
  <si>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</si>
  <si>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</si>
  <si>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</si>
  <si>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</si>
  <si>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</si>
  <si>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</si>
  <si>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</si>
  <si>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</si>
  <si>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</si>
  <si>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</si>
  <si>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</si>
  <si>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</si>
  <si>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</si>
  <si>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</si>
  <si>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</si>
  <si>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</si>
  <si>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</si>
  <si>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</si>
  <si>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</si>
  <si>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</si>
  <si>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</si>
  <si>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</si>
  <si>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</si>
  <si>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</si>
  <si>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</si>
  <si>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</si>
  <si>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</si>
  <si>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</si>
  <si>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</si>
  <si>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</si>
  <si>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</si>
  <si>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</si>
  <si>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</si>
  <si>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</si>
  <si>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</si>
  <si>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</si>
  <si>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</si>
  <si>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</si>
  <si>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</si>
  <si>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</si>
  <si>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</si>
  <si>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</si>
  <si>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</si>
  <si>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</si>
  <si>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</si>
  <si>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</si>
  <si>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</si>
  <si>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</si>
  <si>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</si>
  <si>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</si>
  <si>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</si>
  <si>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</si>
  <si>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</si>
  <si>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</si>
  <si>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</si>
  <si>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</si>
  <si>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</si>
  <si>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</si>
  <si>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</si>
  <si>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</si>
  <si>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</si>
  <si>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</si>
  <si>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</si>
  <si>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</si>
  <si>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</si>
  <si>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</si>
  <si>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</si>
  <si>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</si>
  <si>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</si>
  <si>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</si>
  <si>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</si>
  <si>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</si>
  <si>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</si>
  <si>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</si>
  <si>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</si>
  <si>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</si>
  <si>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</si>
  <si>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</si>
  <si>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</si>
  <si>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</si>
  <si>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</si>
  <si>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</si>
  <si>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</si>
  <si>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</si>
  <si>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</si>
  <si>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</si>
  <si>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</si>
  <si>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</si>
  <si>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</si>
  <si>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</si>
  <si>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</si>
  <si>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</si>
  <si>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</si>
  <si>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</si>
  <si>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</si>
  <si>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</si>
  <si>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</si>
  <si>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</si>
  <si>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</si>
  <si>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</si>
  <si>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</si>
  <si>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</si>
  <si>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</si>
  <si>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</si>
  <si>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</si>
  <si>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</si>
  <si>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</si>
  <si>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</si>
  <si>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</si>
  <si>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</si>
  <si>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</si>
  <si>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</si>
  <si>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</si>
  <si>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</si>
  <si>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</si>
  <si>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</si>
  <si>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</si>
  <si>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</si>
  <si>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</si>
  <si>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</si>
  <si>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</si>
  <si>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</si>
  <si>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</si>
  <si>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</si>
  <si>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</si>
  <si>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</si>
  <si>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</si>
  <si>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</si>
  <si>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</si>
  <si>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</si>
  <si>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</si>
  <si>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</si>
  <si>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</si>
  <si>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</si>
  <si>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</si>
  <si>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</si>
  <si>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</si>
  <si>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</si>
  <si>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</si>
  <si>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</si>
  <si>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</si>
  <si>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</si>
  <si>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</si>
  <si>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</si>
  <si>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</si>
  <si>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</si>
  <si>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</si>
  <si>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</si>
  <si>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</si>
  <si>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</si>
  <si>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</si>
  <si>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</si>
  <si>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</si>
  <si>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</si>
  <si>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</si>
  <si>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</si>
  <si>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</si>
  <si>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</si>
  <si>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</si>
  <si>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</si>
  <si>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</si>
  <si>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</si>
  <si>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</si>
  <si>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</si>
  <si>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</si>
  <si>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</si>
  <si>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</si>
  <si>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</si>
  <si>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</si>
  <si>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</si>
  <si>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</si>
  <si>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</si>
  <si>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</si>
  <si>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</si>
  <si>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</si>
  <si>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</si>
  <si>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</si>
  <si>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</si>
  <si>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</si>
  <si>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</si>
  <si>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</si>
  <si>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</si>
  <si>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</si>
  <si>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</si>
  <si>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</si>
  <si>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</si>
  <si>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</si>
  <si>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</si>
  <si>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</si>
  <si>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</si>
  <si>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</si>
  <si>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</si>
  <si>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</si>
  <si>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</si>
  <si>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</si>
  <si>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</si>
  <si>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</si>
  <si>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</si>
  <si>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</si>
  <si>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</si>
  <si>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</si>
  <si>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</si>
  <si>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</si>
  <si>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</si>
  <si>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</si>
  <si>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</si>
  <si>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</si>
  <si>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</si>
  <si>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</si>
  <si>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</si>
  <si>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</si>
  <si>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</si>
  <si>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</si>
  <si>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</si>
  <si>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</si>
  <si>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</si>
  <si>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</si>
  <si>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</si>
  <si>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</si>
  <si>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</si>
  <si>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</si>
  <si>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</si>
  <si>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</si>
  <si>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</si>
  <si>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</si>
  <si>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</si>
  <si>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</si>
  <si>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</si>
  <si>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</si>
  <si>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</si>
  <si>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</si>
  <si>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</si>
  <si>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</si>
  <si>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</si>
  <si>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</si>
  <si>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</si>
  <si>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</si>
  <si>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</si>
  <si>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</si>
  <si>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</si>
  <si>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</si>
  <si>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</si>
  <si>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</si>
  <si>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</si>
  <si>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</si>
  <si>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</si>
  <si>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</si>
  <si>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</si>
  <si>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</si>
  <si>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</si>
  <si>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</si>
  <si>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</si>
  <si>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</si>
  <si>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</si>
  <si>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</si>
  <si>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</si>
  <si>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</si>
  <si>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</si>
  <si>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</si>
  <si>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</si>
  <si>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</si>
  <si>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</si>
  <si>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</si>
  <si>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</si>
  <si>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</si>
  <si>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</si>
  <si>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</si>
  <si>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</si>
  <si>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</si>
  <si>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</si>
  <si>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</si>
  <si>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</si>
  <si>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</si>
  <si>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</si>
  <si>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</si>
  <si>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</si>
  <si>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</si>
  <si>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</si>
  <si>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</si>
  <si>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</si>
  <si>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</si>
  <si>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</si>
  <si>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</si>
  <si>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</si>
  <si>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</si>
  <si>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</si>
  <si>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</si>
  <si>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</si>
  <si>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</si>
  <si>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</si>
  <si>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</si>
  <si>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</si>
  <si>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</si>
  <si>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</si>
  <si>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</si>
  <si>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</si>
  <si>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</si>
  <si>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</si>
  <si>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</si>
  <si>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</si>
  <si>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</si>
  <si>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</si>
  <si>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</si>
  <si>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</si>
  <si>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</si>
  <si>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</si>
  <si>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</si>
  <si>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</si>
  <si>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</si>
  <si>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</si>
  <si>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</si>
  <si>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</si>
  <si>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</si>
  <si>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</si>
  <si>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</si>
  <si>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</si>
  <si>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</si>
  <si>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</si>
  <si>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</si>
  <si>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</si>
  <si>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</si>
  <si>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</si>
  <si>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</si>
  <si>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</si>
  <si>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</si>
  <si>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</si>
  <si>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</si>
  <si>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</si>
  <si>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</si>
  <si>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</si>
  <si>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</si>
  <si>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</si>
  <si>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</si>
  <si>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</si>
  <si>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</si>
  <si>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</si>
  <si>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</si>
  <si>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</si>
  <si>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</si>
  <si>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</si>
  <si>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</si>
  <si>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</si>
  <si>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</si>
  <si>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</si>
  <si>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</si>
  <si>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</si>
  <si>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</si>
  <si>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</si>
  <si>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</si>
  <si>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</si>
  <si>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</si>
  <si>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</si>
  <si>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</si>
  <si>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</si>
  <si>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</si>
  <si>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</si>
  <si>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</si>
  <si>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</si>
  <si>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</si>
  <si>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</si>
  <si>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</si>
  <si>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</si>
  <si>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</si>
  <si>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</si>
  <si>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</si>
  <si>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</si>
  <si>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</si>
  <si>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</si>
  <si>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</si>
  <si>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</si>
  <si>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</si>
  <si>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</si>
  <si>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</si>
  <si>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</si>
  <si>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</si>
  <si>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</si>
  <si>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</si>
  <si>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</si>
  <si>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</si>
  <si>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</si>
  <si>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</si>
  <si>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</si>
  <si>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</si>
  <si>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</si>
  <si>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</si>
  <si>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</si>
  <si>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</si>
  <si>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</si>
  <si>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</si>
  <si>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</si>
  <si>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</si>
  <si>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</si>
  <si>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</si>
  <si>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</si>
  <si>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</si>
  <si>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</si>
  <si>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</si>
  <si>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</si>
  <si>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</si>
  <si>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</si>
  <si>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</si>
  <si>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</si>
  <si>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</si>
  <si>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</si>
  <si>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</si>
  <si>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</si>
  <si>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</si>
  <si>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</si>
  <si>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</si>
  <si>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</si>
  <si>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</si>
  <si>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</si>
  <si>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</si>
  <si>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</si>
  <si>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</si>
  <si>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</si>
  <si>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</si>
  <si>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</si>
  <si>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</si>
  <si>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</si>
  <si>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</si>
  <si>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</si>
  <si>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</si>
  <si>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</si>
  <si>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</si>
  <si>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</si>
  <si>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</si>
  <si>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</si>
  <si>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</si>
  <si>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</si>
  <si>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</si>
  <si>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</si>
  <si>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</si>
  <si>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</si>
  <si>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</si>
  <si>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</si>
  <si>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</si>
  <si>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</si>
  <si>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</si>
  <si>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</si>
  <si>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</si>
  <si>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</si>
  <si>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</si>
  <si>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</si>
  <si>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</si>
  <si>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</si>
  <si>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</si>
  <si>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</si>
  <si>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</si>
  <si>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</si>
  <si>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</si>
  <si>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</si>
  <si>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</si>
  <si>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</si>
  <si>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</si>
  <si>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</si>
  <si>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</si>
  <si>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</si>
  <si>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</si>
  <si>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</si>
  <si>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</si>
  <si>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</si>
  <si>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</si>
  <si>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</si>
  <si>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</si>
  <si>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</si>
  <si>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</si>
  <si>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</si>
  <si>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</si>
  <si>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</si>
  <si>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</si>
  <si>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</si>
  <si>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</si>
  <si>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</si>
  <si>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</si>
  <si>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</si>
  <si>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</si>
  <si>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</si>
  <si>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</si>
  <si>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</si>
  <si>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</si>
  <si>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</si>
  <si>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</si>
  <si>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</si>
  <si>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</si>
  <si>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</si>
  <si>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</si>
  <si>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</si>
  <si>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</si>
  <si>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</si>
  <si>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</si>
  <si>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</si>
  <si>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</si>
  <si>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</si>
  <si>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</si>
  <si>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</si>
  <si>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</si>
  <si>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</si>
  <si>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</si>
  <si>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</si>
  <si>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</si>
  <si>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</si>
  <si>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</si>
  <si>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</si>
  <si>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</si>
  <si>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</si>
  <si>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</si>
  <si>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</si>
  <si>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</si>
  <si>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</si>
  <si>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</si>
  <si>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</si>
  <si>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</si>
  <si>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</si>
  <si>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</si>
  <si>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</si>
  <si>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</si>
  <si>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</si>
  <si>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</si>
  <si>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</si>
  <si>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</si>
  <si>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</si>
  <si>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</si>
  <si>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</si>
  <si>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</si>
  <si>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</si>
  <si>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</si>
  <si>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</si>
  <si>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</si>
  <si>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</si>
  <si>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</si>
  <si>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</si>
  <si>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</si>
  <si>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</si>
  <si>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</si>
  <si>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</si>
  <si>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</si>
  <si>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</si>
  <si>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</si>
  <si>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</si>
  <si>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</si>
  <si>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</si>
  <si>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</si>
  <si>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</si>
  <si>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</si>
  <si>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</si>
  <si>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</si>
  <si>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</si>
  <si>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</si>
  <si>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</si>
  <si>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</si>
  <si>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</si>
  <si>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</si>
  <si>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</si>
  <si>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</si>
  <si>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</si>
  <si>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</si>
  <si>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</si>
  <si>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</si>
  <si>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</si>
  <si>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</si>
  <si>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</si>
  <si>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</si>
  <si>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</si>
  <si>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</si>
  <si>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</si>
  <si>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</si>
  <si>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</si>
  <si>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</si>
  <si>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</si>
  <si>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</si>
  <si>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</si>
  <si>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</si>
  <si>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</si>
  <si>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</si>
  <si>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</si>
  <si>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</si>
  <si>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</si>
  <si>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</si>
  <si>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</si>
  <si>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</si>
  <si>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</si>
  <si>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</si>
  <si>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</si>
  <si>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</si>
  <si>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</si>
  <si>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</si>
  <si>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</si>
  <si>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</si>
  <si>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</si>
  <si>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</si>
  <si>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</si>
  <si>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</si>
  <si>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</si>
  <si>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</si>
  <si>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</si>
  <si>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</si>
  <si>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</si>
  <si>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</si>
  <si>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</si>
  <si>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</si>
  <si>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</si>
  <si>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</si>
  <si>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</si>
  <si>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</si>
  <si>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</si>
  <si>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</si>
  <si>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</si>
  <si>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</si>
  <si>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</si>
  <si>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</si>
  <si>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</si>
  <si>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</si>
  <si>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</si>
  <si>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</si>
  <si>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</si>
  <si>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</si>
  <si>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</si>
  <si>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</si>
  <si>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</si>
  <si>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</si>
  <si>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</si>
  <si>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</si>
  <si>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</si>
  <si>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</si>
  <si>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</si>
  <si>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</si>
  <si>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</si>
  <si>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</si>
  <si>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</si>
  <si>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</si>
  <si>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</si>
  <si>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</si>
  <si>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</si>
  <si>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</si>
  <si>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</si>
  <si>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</si>
  <si>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</si>
  <si>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</si>
  <si>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</si>
  <si>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</si>
  <si>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</si>
  <si>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</si>
  <si>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</si>
  <si>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</si>
  <si>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</si>
  <si>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</si>
  <si>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</si>
  <si>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</si>
  <si>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</si>
  <si>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</si>
  <si>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</si>
  <si>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</si>
  <si>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</si>
  <si>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</si>
  <si>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</si>
  <si>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</si>
  <si>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</si>
  <si>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</si>
  <si>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</si>
  <si>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</si>
  <si>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</si>
  <si>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</si>
  <si>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</si>
  <si>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</si>
  <si>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</si>
  <si>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</si>
  <si>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</si>
  <si>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</si>
  <si>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</si>
  <si>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</si>
  <si>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</si>
  <si>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</si>
  <si>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</si>
  <si>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</si>
  <si>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</si>
  <si>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</si>
  <si>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</si>
  <si>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</si>
  <si>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</si>
  <si>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</si>
  <si>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</si>
  <si>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</si>
  <si>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</si>
  <si>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</si>
  <si>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</si>
  <si>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</si>
  <si>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</si>
  <si>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</si>
  <si>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</si>
  <si>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</si>
  <si>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</si>
  <si>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</si>
  <si>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</si>
  <si>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</si>
  <si>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</si>
  <si>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</si>
  <si>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</si>
  <si>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</si>
  <si>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</si>
  <si>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</si>
  <si>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</si>
  <si>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</si>
  <si>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</si>
  <si>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</si>
  <si>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</si>
  <si>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</si>
  <si>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</si>
  <si>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</si>
  <si>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</si>
  <si>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</si>
  <si>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</si>
  <si>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</si>
  <si>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</si>
  <si>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</si>
  <si>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</si>
  <si>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</si>
  <si>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</si>
  <si>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</si>
  <si>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</si>
  <si>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</si>
  <si>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</si>
  <si>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</si>
  <si>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</si>
  <si>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</si>
  <si>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</si>
  <si>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</si>
  <si>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</si>
  <si>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</si>
  <si>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</si>
  <si>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</si>
  <si>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</si>
  <si>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</si>
  <si>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</si>
  <si>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</si>
  <si>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</si>
  <si>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</si>
  <si>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</si>
  <si>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</si>
  <si>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</si>
  <si>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</si>
  <si>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</si>
  <si>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</si>
  <si>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</si>
  <si>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</si>
  <si>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</si>
  <si>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</si>
  <si>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</si>
  <si>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</si>
  <si>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</si>
  <si>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</si>
  <si>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</si>
  <si>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</si>
  <si>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</si>
  <si>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</si>
  <si>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</si>
  <si>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</si>
  <si>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</si>
  <si>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</si>
  <si>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</si>
  <si>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</si>
  <si>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</si>
  <si>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</si>
  <si>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</si>
  <si>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</si>
  <si>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</si>
  <si>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</si>
  <si>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</si>
  <si>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</si>
  <si>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</si>
  <si>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</si>
  <si>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</si>
  <si>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</si>
  <si>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</si>
  <si>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</si>
  <si>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</si>
  <si>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</si>
  <si>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</si>
  <si>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</si>
  <si>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</si>
  <si>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</si>
  <si>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</si>
  <si>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</si>
  <si>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</si>
  <si>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</si>
  <si>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</si>
  <si>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</si>
  <si>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</si>
  <si>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</si>
  <si>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</si>
  <si>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</si>
  <si>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</si>
  <si>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</si>
  <si>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</si>
  <si>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</si>
  <si>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</si>
  <si>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</si>
  <si>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</si>
  <si>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</si>
  <si>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</si>
  <si>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</si>
  <si>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</si>
  <si>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</si>
  <si>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</si>
  <si>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</si>
  <si>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</si>
  <si>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</si>
  <si>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</si>
  <si>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</si>
  <si>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</si>
  <si>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</si>
  <si>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</si>
  <si>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</si>
  <si>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</si>
  <si>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</si>
  <si>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</si>
  <si>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</si>
  <si>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</si>
  <si>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</si>
  <si>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</si>
  <si>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</si>
  <si>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</si>
  <si>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</si>
  <si>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</si>
  <si>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</si>
  <si>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</si>
  <si>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</si>
  <si>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</si>
  <si>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</si>
  <si>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</si>
  <si>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</si>
  <si>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</si>
  <si>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</si>
  <si>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</si>
  <si>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</si>
  <si>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</si>
  <si>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</si>
  <si>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</si>
  <si>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</si>
  <si>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</si>
  <si>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</si>
  <si>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</si>
  <si>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</si>
  <si>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</si>
  <si>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</si>
  <si>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</si>
  <si>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</si>
  <si>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</si>
  <si>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</si>
  <si>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</si>
  <si>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</si>
  <si>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</si>
  <si>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</si>
  <si>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</si>
  <si>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</si>
  <si>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</si>
  <si>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</si>
  <si>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</si>
  <si>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</si>
  <si>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</si>
  <si>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</si>
  <si>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</si>
  <si>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</si>
  <si>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</si>
  <si>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</si>
  <si>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</si>
  <si>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</si>
  <si>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</si>
  <si>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</si>
  <si>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</si>
  <si>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</si>
  <si>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</si>
  <si>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</si>
  <si>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</si>
  <si>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</si>
  <si>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</si>
  <si>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</si>
  <si>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</si>
  <si>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</si>
  <si>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</si>
  <si>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</si>
  <si>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</si>
  <si>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</si>
  <si>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</si>
  <si>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</si>
  <si>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</si>
  <si>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</si>
  <si>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</si>
  <si>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</si>
  <si>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</si>
  <si>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</si>
  <si>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</si>
  <si>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</si>
  <si>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</si>
  <si>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</si>
  <si>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</si>
  <si>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</si>
  <si>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</si>
  <si>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</si>
  <si>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</si>
  <si>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</si>
  <si>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</si>
  <si>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</si>
  <si>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</si>
  <si>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</si>
  <si>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</si>
  <si>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</si>
  <si>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</si>
  <si>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</si>
  <si>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</si>
  <si>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</si>
  <si>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</si>
  <si>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</si>
  <si>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</si>
  <si>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</si>
  <si>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</si>
  <si>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</si>
  <si>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</si>
  <si>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</si>
  <si>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</si>
  <si>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</si>
  <si>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</si>
  <si>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</si>
  <si>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</si>
  <si>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</si>
  <si>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</si>
  <si>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</si>
  <si>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</si>
  <si>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</si>
  <si>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</si>
  <si>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</si>
  <si>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</si>
  <si>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</si>
  <si>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</si>
  <si>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</si>
  <si>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</si>
  <si>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</si>
  <si>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</si>
  <si>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</si>
  <si>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</si>
  <si>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</si>
  <si>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</si>
  <si>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</si>
  <si>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</si>
  <si>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</si>
  <si>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</si>
  <si>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</si>
  <si>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</si>
  <si>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</si>
  <si>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</si>
  <si>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</si>
  <si>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</si>
  <si>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</si>
  <si>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</si>
  <si>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</si>
  <si>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</si>
  <si>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</si>
  <si>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</si>
  <si>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</si>
  <si>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</si>
  <si>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</si>
  <si>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</si>
  <si>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</si>
  <si>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</si>
  <si>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</si>
  <si>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</si>
  <si>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</si>
  <si>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</si>
  <si>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</si>
  <si>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</si>
  <si>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</si>
  <si>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</si>
  <si>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</si>
  <si>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</si>
  <si>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</si>
  <si>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</si>
  <si>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</si>
  <si>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</si>
  <si>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</si>
  <si>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</si>
  <si>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</si>
  <si>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</si>
  <si>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</si>
  <si>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</si>
  <si>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</si>
  <si>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</si>
  <si>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</si>
  <si>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</si>
  <si>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</si>
  <si>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</si>
  <si>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</si>
  <si>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</si>
  <si>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</si>
  <si>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</si>
  <si>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</si>
  <si>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</si>
  <si>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</si>
  <si>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</si>
  <si>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</si>
  <si>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</si>
  <si>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</si>
  <si>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</si>
  <si>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</si>
  <si>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</si>
  <si>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</si>
  <si>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</si>
  <si>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</si>
  <si>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</si>
  <si>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</si>
  <si>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</si>
  <si>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</si>
  <si>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</si>
  <si>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</si>
  <si>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</si>
  <si>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</si>
  <si>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</si>
  <si>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</si>
  <si>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</si>
  <si>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</si>
  <si>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</si>
  <si>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</si>
  <si>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</si>
  <si>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</si>
  <si>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</si>
  <si>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</si>
  <si>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</si>
  <si>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</si>
  <si>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</si>
  <si>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</si>
  <si>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</si>
  <si>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</si>
  <si>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</si>
  <si>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</si>
  <si>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</si>
  <si>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</si>
  <si>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</si>
  <si>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</si>
  <si>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</si>
  <si>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</si>
  <si>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</si>
  <si>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</si>
  <si>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</si>
  <si>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</si>
  <si>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</si>
  <si>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</si>
  <si>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</si>
  <si>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</si>
  <si>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</si>
  <si>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</si>
  <si>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</si>
  <si>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</si>
  <si>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</si>
  <si>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</si>
  <si>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</si>
  <si>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</si>
  <si>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</si>
  <si>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</si>
  <si>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</si>
  <si>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</si>
  <si>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</si>
  <si>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</si>
  <si>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</si>
  <si>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</si>
  <si>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</si>
  <si>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</si>
  <si>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</si>
  <si>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</si>
  <si>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</si>
  <si>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</si>
  <si>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</si>
  <si>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</si>
  <si>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</si>
  <si>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</si>
  <si>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</si>
  <si>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</si>
  <si>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</si>
  <si>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</si>
  <si>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</si>
  <si>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</si>
  <si>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</si>
  <si>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</si>
  <si>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</si>
  <si>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</si>
  <si>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</si>
  <si>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</si>
  <si>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</si>
  <si>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</si>
  <si>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</si>
  <si>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</si>
  <si>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</si>
  <si>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</si>
  <si>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</si>
  <si>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</si>
  <si>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</si>
  <si>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</si>
  <si>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</si>
  <si>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</si>
  <si>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</si>
  <si>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</si>
  <si>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</si>
  <si>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</si>
  <si>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</si>
  <si>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</si>
  <si>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</si>
  <si>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</si>
  <si>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</si>
  <si>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</si>
  <si>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</si>
  <si>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</si>
  <si>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</si>
  <si>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</si>
  <si>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</si>
  <si>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</si>
  <si>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</si>
  <si>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</si>
  <si>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</si>
  <si>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</si>
  <si>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</si>
  <si>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</si>
  <si>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</si>
  <si>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</si>
  <si>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</si>
  <si>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</si>
  <si>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</si>
  <si>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</si>
  <si>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</si>
  <si>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</si>
  <si>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</si>
  <si>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</si>
  <si>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</si>
  <si>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</si>
  <si>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</si>
  <si>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</si>
  <si>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</si>
  <si>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</si>
  <si>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</si>
  <si>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</si>
  <si>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</si>
  <si>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</si>
  <si>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</si>
  <si>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</si>
  <si>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</si>
  <si>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</si>
  <si>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</si>
  <si>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</si>
  <si>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</si>
  <si>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</si>
  <si>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</si>
  <si>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</si>
  <si>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</si>
  <si>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</si>
  <si>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</si>
  <si>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</si>
  <si>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</si>
  <si>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</si>
  <si>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</si>
  <si>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</si>
  <si>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</si>
  <si>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</si>
  <si>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</si>
  <si>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</si>
  <si>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</si>
  <si>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</si>
  <si>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</si>
  <si>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</si>
  <si>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</si>
  <si>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</si>
  <si>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</si>
  <si>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</si>
  <si>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</si>
  <si>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</si>
  <si>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</si>
  <si>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</si>
  <si>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</si>
  <si>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</si>
  <si>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</si>
  <si>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</si>
  <si>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</si>
  <si>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</si>
  <si>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</si>
  <si>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</si>
  <si>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</si>
  <si>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</si>
  <si>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</si>
  <si>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</si>
  <si>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</si>
  <si>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</si>
  <si>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</si>
  <si>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</si>
  <si>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</si>
  <si>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</si>
  <si>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</si>
  <si>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</si>
  <si>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</si>
  <si>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</si>
  <si>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</si>
  <si>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</si>
  <si>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</si>
  <si>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</si>
  <si>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</si>
  <si>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</si>
  <si>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</si>
  <si>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</si>
  <si>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</si>
  <si>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</si>
  <si>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</si>
  <si>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</si>
  <si>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</si>
  <si>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</si>
  <si>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</si>
  <si>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</si>
  <si>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</si>
  <si>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</si>
  <si>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</si>
  <si>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</si>
  <si>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</si>
  <si>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</si>
  <si>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</si>
  <si>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</si>
  <si>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</si>
  <si>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</si>
  <si>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</si>
  <si>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</si>
  <si>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</si>
  <si>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</si>
  <si>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</si>
  <si>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</si>
  <si>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</si>
  <si>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</si>
  <si>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</si>
  <si>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</si>
  <si>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</si>
  <si>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</si>
  <si>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</si>
  <si>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</si>
  <si>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</si>
  <si>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</si>
  <si>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</si>
  <si>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</si>
  <si>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</si>
  <si>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</si>
  <si>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</si>
  <si>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</si>
  <si>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</si>
  <si>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</si>
  <si>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</si>
  <si>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</si>
  <si>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</si>
  <si>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</si>
  <si>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</si>
  <si>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</si>
  <si>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</si>
  <si>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</si>
  <si>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</si>
  <si>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</si>
  <si>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</si>
  <si>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</si>
  <si>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</si>
  <si>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</si>
  <si>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</si>
  <si>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</si>
  <si>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</si>
  <si>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</si>
  <si>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</si>
  <si>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</si>
  <si>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</si>
  <si>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</si>
  <si>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</si>
  <si>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</si>
  <si>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</si>
  <si>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</si>
  <si>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</si>
  <si>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</si>
  <si>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</si>
  <si>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</si>
  <si>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</si>
  <si>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</si>
  <si>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</si>
  <si>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</si>
  <si>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</si>
  <si>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</si>
  <si>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</si>
  <si>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</si>
  <si>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</si>
  <si>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</si>
  <si>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</si>
  <si>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</si>
  <si>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</si>
  <si>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</si>
  <si>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</si>
  <si>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</si>
  <si>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</si>
  <si>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</si>
  <si>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</si>
  <si>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</si>
  <si>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</si>
  <si>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</si>
  <si>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</si>
  <si>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</si>
  <si>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</si>
  <si>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</si>
  <si>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</si>
  <si>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</si>
  <si>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</si>
  <si>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</si>
  <si>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</si>
  <si>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</si>
  <si>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</si>
  <si>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</si>
  <si>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</si>
  <si>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</si>
  <si>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</si>
  <si>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</si>
  <si>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</si>
  <si>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</si>
  <si>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</si>
  <si>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</si>
  <si>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</si>
  <si>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</si>
  <si>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</si>
  <si>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</si>
  <si>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</si>
  <si>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</si>
  <si>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</si>
  <si>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</si>
  <si>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</si>
  <si>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</si>
  <si>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</si>
  <si>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</si>
  <si>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</si>
  <si>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</si>
  <si>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</si>
  <si>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</si>
  <si>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</si>
  <si>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</si>
  <si>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</si>
  <si>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</si>
  <si>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</si>
  <si>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</si>
  <si>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</si>
  <si>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</si>
  <si>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</si>
  <si>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</si>
  <si>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</si>
  <si>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</si>
  <si>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</si>
  <si>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</si>
  <si>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</si>
  <si>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</si>
  <si>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</si>
  <si>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</si>
  <si>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</si>
  <si>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</si>
  <si>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</si>
  <si>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</si>
  <si>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</si>
  <si>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</si>
  <si>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</si>
  <si>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</si>
  <si>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</si>
  <si>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</si>
  <si>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</si>
  <si>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</si>
  <si>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</si>
  <si>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</si>
  <si>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</si>
  <si>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</si>
  <si>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</si>
  <si>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</si>
  <si>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</si>
  <si>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</si>
  <si>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</si>
  <si>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</si>
  <si>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</si>
  <si>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</si>
  <si>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</si>
  <si>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</si>
  <si>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</si>
  <si>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</si>
  <si>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</si>
  <si>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</si>
  <si>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</si>
  <si>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</si>
  <si>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</si>
  <si>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</si>
  <si>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</si>
  <si>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</si>
  <si>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</si>
  <si>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</si>
  <si>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</si>
  <si>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</si>
  <si>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</si>
  <si>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</si>
  <si>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</si>
  <si>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</si>
  <si>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</si>
  <si>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</si>
  <si>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</si>
  <si>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</si>
  <si>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</si>
  <si>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</si>
  <si>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</si>
  <si>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</si>
  <si>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</si>
  <si>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</si>
  <si>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</si>
  <si>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</si>
  <si>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</si>
  <si>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</si>
  <si>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</si>
  <si>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</si>
  <si>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</si>
  <si>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</si>
  <si>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</si>
  <si>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</si>
  <si>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</si>
  <si>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</si>
  <si>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</si>
  <si>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</si>
  <si>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</si>
  <si>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</si>
  <si>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</si>
  <si>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</si>
  <si>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</si>
  <si>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</si>
  <si>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</si>
  <si>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</si>
  <si>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</si>
  <si>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</si>
  <si>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</si>
  <si>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</si>
  <si>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</si>
  <si>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</si>
  <si>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</si>
  <si>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</si>
  <si>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</si>
  <si>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</si>
  <si>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</si>
  <si>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</si>
  <si>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</si>
  <si>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</si>
  <si>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</si>
  <si>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</si>
  <si>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</si>
  <si>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</si>
  <si>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</si>
  <si>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</si>
  <si>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</si>
  <si>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</si>
  <si>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</si>
  <si>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</si>
  <si>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</si>
  <si>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</si>
  <si>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</si>
  <si>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</si>
  <si>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</si>
  <si>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</si>
  <si>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</si>
  <si>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</si>
  <si>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</si>
  <si>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</si>
  <si>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</si>
  <si>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</si>
  <si>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</si>
  <si>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</si>
  <si>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</si>
  <si>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</si>
  <si>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</si>
  <si>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</si>
  <si>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</si>
  <si>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</si>
  <si>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</si>
  <si>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</si>
  <si>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</si>
  <si>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</si>
  <si>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</si>
  <si>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</si>
  <si>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</si>
  <si>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</si>
  <si>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</si>
  <si>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</si>
  <si>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</si>
  <si>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</si>
  <si>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</si>
  <si>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</si>
  <si>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</si>
  <si>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</si>
  <si>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</si>
  <si>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</si>
  <si>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</si>
  <si>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</si>
  <si>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</si>
  <si>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</si>
  <si>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</si>
  <si>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</si>
  <si>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</si>
  <si>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</si>
  <si>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</si>
  <si>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</si>
  <si>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</si>
  <si>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</si>
  <si>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</si>
  <si>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</si>
  <si>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</si>
  <si>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</si>
  <si>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</si>
  <si>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</si>
  <si>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</si>
  <si>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</si>
  <si>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</si>
  <si>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</si>
  <si>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</si>
  <si>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</si>
  <si>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</si>
  <si>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</si>
  <si>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</si>
  <si>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</si>
  <si>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</si>
  <si>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</si>
  <si>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</si>
  <si>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</si>
  <si>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</si>
  <si>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</si>
  <si>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</si>
  <si>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</si>
  <si>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</si>
  <si>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</si>
  <si>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</si>
  <si>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</si>
  <si>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</si>
  <si>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</si>
  <si>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</si>
  <si>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</si>
  <si>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</si>
  <si>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</si>
  <si>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</si>
  <si>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</si>
  <si>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</si>
  <si>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</si>
  <si>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</si>
  <si>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</si>
  <si>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</si>
  <si>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</si>
  <si>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</si>
  <si>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</si>
  <si>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</si>
  <si>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</si>
  <si>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</si>
  <si>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</si>
  <si>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</si>
  <si>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</si>
  <si>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</si>
  <si>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</si>
  <si>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</si>
  <si>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</si>
  <si>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</si>
  <si>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</si>
  <si>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</si>
  <si>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</si>
  <si>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</si>
  <si>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</si>
  <si>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</si>
  <si>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</si>
  <si>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</si>
  <si>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</si>
  <si>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</si>
  <si>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</si>
  <si>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</si>
  <si>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</si>
  <si>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</si>
  <si>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</si>
  <si>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</si>
  <si>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</si>
  <si>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</si>
  <si>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</si>
  <si>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</si>
  <si>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</si>
  <si>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</si>
  <si>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</si>
  <si>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</si>
  <si>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</si>
  <si>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</si>
  <si>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</si>
  <si>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</si>
  <si>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</si>
  <si>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</si>
  <si>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</si>
  <si>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</si>
  <si>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</si>
  <si>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</si>
  <si>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</si>
  <si>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</si>
  <si>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</si>
  <si>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</si>
  <si>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</si>
  <si>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</si>
  <si>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</si>
  <si>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</si>
  <si>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</si>
  <si>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</si>
  <si>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</si>
  <si>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</si>
  <si>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</si>
  <si>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</si>
  <si>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</si>
  <si>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</si>
  <si>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</si>
  <si>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</si>
  <si>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</si>
  <si>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</si>
  <si>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</si>
  <si>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</si>
  <si>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</si>
  <si>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</si>
  <si>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</si>
  <si>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</si>
  <si>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</si>
  <si>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</si>
  <si>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</si>
  <si>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</si>
  <si>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</si>
  <si>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</si>
  <si>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</si>
  <si>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</si>
  <si>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</si>
  <si>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</si>
  <si>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</si>
  <si>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</si>
  <si>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</si>
  <si>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</si>
  <si>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</si>
  <si>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</si>
  <si>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</si>
  <si>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</si>
  <si>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</si>
  <si>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</si>
  <si>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</si>
  <si>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</si>
  <si>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</si>
  <si>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</si>
  <si>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</si>
  <si>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</si>
  <si>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</si>
  <si>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</si>
  <si>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</si>
  <si>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</si>
  <si>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</si>
  <si>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</si>
  <si>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</si>
  <si>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</si>
  <si>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</si>
  <si>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</si>
  <si>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</si>
  <si>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</si>
  <si>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</si>
  <si>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</si>
  <si>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</si>
  <si>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</si>
  <si>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</si>
  <si>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</si>
  <si>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</si>
  <si>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</si>
  <si>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</si>
  <si>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</si>
  <si>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</si>
  <si>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</si>
  <si>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</si>
  <si>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</si>
  <si>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</si>
  <si>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</si>
  <si>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</si>
  <si>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</si>
  <si>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</si>
  <si>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</si>
  <si>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</si>
  <si>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</si>
  <si>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</si>
  <si>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</si>
  <si>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</si>
  <si>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</si>
  <si>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</si>
  <si>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</si>
  <si>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</si>
  <si>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</si>
  <si>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</si>
  <si>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</si>
  <si>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</si>
  <si>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</si>
  <si>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</si>
  <si>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</si>
  <si>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</si>
  <si>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</si>
  <si>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</si>
  <si>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</si>
  <si>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</si>
  <si>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</si>
  <si>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</si>
  <si>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</si>
  <si>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</si>
  <si>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</si>
  <si>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</si>
  <si>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</si>
  <si>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</si>
  <si>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</si>
  <si>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</si>
  <si>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</si>
  <si>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</si>
  <si>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</si>
  <si>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</si>
  <si>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</si>
  <si>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</si>
  <si>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</si>
  <si>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</si>
  <si>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</si>
  <si>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</si>
  <si>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</si>
  <si>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</si>
  <si>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</si>
  <si>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</si>
  <si>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</si>
  <si>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</si>
  <si>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</si>
  <si>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</si>
  <si>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</si>
  <si>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</si>
  <si>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</si>
  <si>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</si>
  <si>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</si>
  <si>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</si>
  <si>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</si>
  <si>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</si>
  <si>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</si>
  <si>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</si>
  <si>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</si>
  <si>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</si>
  <si>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</si>
  <si>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</si>
  <si>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</si>
  <si>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</si>
  <si>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</si>
  <si>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</si>
  <si>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</si>
  <si>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</si>
  <si>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</si>
  <si>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</si>
  <si>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</si>
  <si>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</si>
  <si>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</si>
  <si>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</si>
  <si>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</si>
  <si>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</si>
  <si>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</si>
  <si>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</si>
  <si>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</si>
  <si>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</si>
  <si>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</si>
  <si>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</si>
  <si>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</si>
  <si>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</si>
  <si>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</si>
  <si>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</si>
  <si>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</si>
  <si>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</si>
  <si>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</si>
  <si>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</si>
  <si>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</si>
  <si>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</si>
  <si>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</si>
  <si>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</si>
  <si>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</si>
  <si>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</si>
  <si>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</si>
  <si>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</si>
  <si>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</si>
  <si>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</si>
  <si>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</si>
  <si>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</si>
  <si>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</si>
  <si>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</si>
  <si>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</si>
  <si>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</si>
  <si>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</si>
  <si>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</si>
  <si>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</si>
  <si>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</si>
  <si>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</si>
  <si>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</si>
  <si>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</si>
  <si>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</si>
  <si>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</si>
  <si>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</si>
  <si>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</si>
  <si>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</si>
  <si>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</si>
  <si>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</si>
  <si>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</si>
  <si>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</si>
  <si>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</si>
  <si>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</si>
  <si>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</si>
  <si>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</si>
  <si>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</si>
  <si>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</si>
  <si>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</si>
  <si>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</si>
  <si>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</si>
  <si>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</si>
  <si>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</si>
  <si>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</si>
  <si>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</si>
  <si>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</si>
  <si>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</si>
  <si>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</si>
  <si>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</si>
  <si>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</si>
  <si>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</si>
  <si>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</si>
  <si>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</si>
  <si>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</si>
  <si>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</si>
  <si>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</si>
  <si>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</si>
  <si>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</si>
  <si>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</si>
  <si>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</si>
  <si>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</si>
  <si>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</si>
  <si>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</si>
  <si>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</si>
  <si>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</si>
  <si>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</si>
  <si>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</si>
  <si>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</si>
  <si>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</si>
  <si>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</si>
  <si>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</si>
  <si>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</si>
  <si>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</si>
  <si>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</si>
  <si>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</si>
  <si>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</si>
  <si>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</si>
  <si>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</si>
  <si>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</si>
  <si>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</si>
  <si>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</si>
  <si>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</si>
  <si>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</si>
  <si>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</si>
  <si>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</si>
  <si>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</si>
  <si>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</si>
  <si>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</si>
  <si>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</si>
  <si>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</si>
  <si>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</si>
  <si>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</si>
  <si>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</si>
  <si>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</si>
  <si>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</si>
  <si>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</si>
  <si>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</si>
  <si>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</si>
  <si>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</si>
  <si>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</si>
  <si>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</si>
  <si>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</si>
  <si>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</si>
  <si>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</si>
  <si>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</si>
  <si>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</si>
  <si>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</si>
  <si>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</si>
  <si>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</si>
  <si>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</si>
  <si>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</si>
  <si>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</si>
  <si>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</si>
  <si>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</si>
  <si>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</si>
  <si>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</si>
  <si>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</si>
  <si>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</si>
  <si>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</si>
  <si>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</si>
  <si>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</si>
  <si>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</si>
  <si>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</si>
  <si>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</si>
  <si>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</si>
  <si>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</si>
  <si>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</si>
  <si>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</si>
  <si>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</si>
  <si>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</si>
  <si>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</si>
  <si>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</si>
  <si>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</si>
  <si>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</si>
  <si>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</si>
  <si>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</si>
  <si>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</si>
  <si>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</si>
  <si>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</si>
  <si>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</si>
  <si>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</si>
  <si>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</si>
  <si>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</si>
  <si>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</si>
  <si>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</si>
  <si>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</si>
  <si>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</si>
  <si>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</si>
  <si>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</si>
  <si>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</si>
  <si>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</si>
  <si>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</si>
  <si>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</si>
  <si>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</si>
  <si>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</si>
  <si>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</si>
  <si>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</si>
  <si>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</si>
  <si>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</si>
  <si>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</si>
  <si>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</si>
  <si>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</si>
  <si>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</si>
  <si>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</si>
  <si>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</si>
  <si>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</si>
  <si>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</si>
  <si>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</si>
  <si>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</si>
  <si>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</si>
  <si>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</si>
  <si>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</si>
  <si>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</si>
  <si>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</si>
  <si>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</si>
  <si>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</si>
  <si>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</si>
  <si>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</si>
  <si>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</si>
  <si>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</si>
  <si>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</si>
  <si>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</si>
  <si>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</si>
  <si>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</si>
  <si>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</si>
  <si>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</si>
  <si>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</si>
  <si>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</si>
  <si>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</si>
  <si>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</si>
  <si>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</si>
  <si>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</si>
  <si>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</si>
  <si>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</si>
  <si>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</si>
  <si>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</si>
  <si>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</si>
  <si>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</si>
  <si>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</si>
  <si>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</si>
  <si>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</si>
  <si>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</si>
  <si>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</si>
  <si>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</si>
  <si>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</si>
  <si>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</si>
  <si>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</si>
  <si>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</si>
  <si>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</si>
  <si>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</si>
  <si>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</si>
  <si>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</si>
  <si>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</si>
  <si>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</si>
  <si>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</si>
  <si>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</si>
  <si>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</si>
  <si>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</si>
  <si>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</si>
  <si>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</si>
  <si>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</si>
  <si>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</si>
  <si>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</si>
  <si>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</si>
  <si>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</si>
  <si>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</si>
  <si>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</si>
  <si>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</si>
  <si>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</si>
  <si>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</si>
  <si>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</si>
  <si>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</si>
  <si>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</si>
  <si>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</si>
  <si>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</si>
  <si>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</si>
  <si>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</si>
  <si>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</si>
  <si>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</si>
  <si>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</si>
  <si>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</si>
  <si>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</si>
  <si>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</si>
  <si>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</si>
  <si>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</si>
  <si>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</si>
  <si>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</si>
  <si>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</si>
  <si>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</si>
  <si>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</si>
  <si>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</si>
  <si>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</si>
  <si>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</si>
  <si>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</si>
  <si>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</si>
  <si>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</si>
  <si>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</si>
  <si>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</si>
  <si>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</si>
  <si>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</si>
  <si>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</si>
  <si>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</si>
  <si>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</si>
  <si>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</si>
  <si>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</si>
  <si>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</si>
  <si>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</si>
  <si>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</si>
  <si>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</si>
  <si>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</si>
  <si>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</si>
  <si>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</si>
  <si>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</si>
  <si>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</si>
  <si>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</si>
  <si>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</si>
  <si>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</si>
  <si>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</si>
  <si>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</si>
  <si>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</si>
  <si>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</si>
  <si>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</si>
  <si>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</si>
  <si>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</si>
  <si>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</si>
  <si>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</si>
  <si>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</si>
  <si>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</si>
  <si>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</si>
  <si>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</si>
  <si>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</si>
  <si>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</si>
  <si>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</si>
  <si>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</si>
  <si>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</si>
  <si>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</si>
  <si>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</si>
  <si>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</si>
  <si>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</si>
  <si>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</si>
  <si>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</si>
  <si>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</si>
  <si>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</si>
  <si>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</si>
  <si>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</si>
  <si>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</si>
  <si>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</si>
  <si>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</si>
  <si>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</si>
  <si>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</si>
  <si>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</si>
  <si>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</si>
  <si>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</si>
  <si>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</si>
  <si>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</si>
  <si>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</si>
  <si>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</si>
  <si>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</si>
  <si>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</si>
  <si>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</si>
  <si>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</si>
  <si>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</si>
  <si>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</si>
  <si>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</si>
  <si>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</si>
  <si>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</si>
  <si>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</si>
  <si>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</si>
  <si>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</si>
  <si>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</si>
  <si>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</si>
  <si>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</si>
  <si>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</si>
  <si>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</si>
  <si>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</si>
  <si>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</si>
  <si>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</si>
  <si>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</si>
  <si>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</si>
  <si>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</si>
  <si>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</si>
  <si>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</si>
  <si>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</si>
  <si>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</si>
  <si>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</si>
  <si>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</si>
  <si>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</si>
  <si>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</si>
  <si>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</si>
  <si>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</si>
  <si>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</si>
  <si>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</si>
  <si>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</si>
  <si>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</si>
  <si>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</si>
  <si>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</si>
  <si>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</si>
  <si>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</si>
  <si>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</si>
  <si>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</si>
  <si>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</si>
  <si>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</si>
  <si>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</si>
  <si>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</si>
  <si>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</si>
  <si>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</si>
  <si>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</si>
  <si>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</si>
  <si>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</si>
  <si>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</si>
  <si>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</si>
  <si>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</si>
  <si>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</si>
  <si>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</si>
  <si>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</si>
  <si>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</si>
  <si>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</si>
  <si>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</si>
  <si>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</si>
  <si>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</si>
  <si>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</si>
  <si>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</si>
  <si>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</si>
  <si>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</si>
  <si>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</si>
  <si>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</si>
  <si>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</si>
  <si>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</si>
  <si>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</si>
  <si>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</si>
  <si>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</si>
  <si>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</si>
  <si>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</si>
  <si>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</si>
  <si>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</si>
  <si>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</si>
  <si>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</si>
  <si>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</si>
  <si>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</si>
  <si>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</si>
  <si>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</si>
  <si>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</si>
  <si>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</si>
  <si>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</si>
  <si>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</si>
  <si>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</si>
  <si>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</si>
  <si>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</si>
  <si>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</si>
  <si>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</si>
  <si>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</si>
  <si>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</si>
  <si>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</si>
  <si>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</si>
  <si>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</si>
  <si>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</si>
  <si>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</si>
  <si>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</si>
  <si>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</si>
  <si>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</si>
  <si>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</si>
  <si>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</si>
  <si>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</si>
  <si>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</si>
  <si>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</si>
  <si>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</si>
  <si>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</si>
  <si>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</si>
  <si>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</si>
  <si>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</si>
  <si>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</si>
  <si>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</si>
  <si>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</si>
  <si>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</si>
  <si>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</si>
  <si>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</si>
  <si>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</si>
  <si>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</si>
  <si>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</si>
  <si>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</si>
  <si>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</si>
  <si>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</si>
  <si>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</si>
  <si>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</si>
  <si>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</si>
  <si>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</si>
  <si>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</si>
  <si>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</si>
  <si>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</si>
  <si>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</si>
  <si>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</si>
  <si>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</si>
  <si>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</si>
  <si>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</si>
  <si>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</si>
  <si>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</si>
  <si>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</si>
  <si>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</si>
  <si>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</si>
  <si>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</si>
  <si>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</si>
  <si>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</si>
  <si>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</si>
  <si>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</si>
  <si>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</si>
  <si>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</si>
  <si>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</si>
  <si>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</si>
  <si>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</si>
  <si>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</si>
  <si>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</si>
  <si>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</si>
  <si>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</si>
  <si>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</si>
  <si>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</si>
  <si>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</si>
  <si>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</si>
  <si>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</si>
  <si>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</si>
  <si>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</si>
  <si>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</si>
  <si>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</si>
  <si>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</si>
  <si>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</si>
  <si>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</si>
  <si>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</si>
  <si>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</si>
  <si>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</si>
  <si>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</si>
  <si>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</si>
  <si>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</si>
  <si>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</si>
  <si>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</si>
  <si>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</si>
  <si>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</si>
  <si>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</si>
  <si>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</si>
  <si>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</si>
  <si>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</si>
  <si>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</si>
  <si>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</si>
  <si>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</si>
  <si>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</si>
  <si>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</si>
  <si>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</si>
  <si>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</si>
  <si>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</si>
  <si>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</si>
  <si>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</si>
  <si>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</si>
  <si>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</si>
  <si>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</si>
  <si>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</si>
  <si>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</si>
  <si>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</si>
  <si>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</si>
  <si>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</si>
  <si>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</si>
  <si>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</si>
  <si>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</si>
  <si>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</si>
  <si>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</si>
  <si>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</si>
  <si>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</si>
  <si>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</si>
  <si>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</si>
  <si>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</si>
  <si>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</si>
  <si>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</si>
  <si>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</si>
  <si>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</si>
  <si>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</si>
  <si>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</si>
  <si>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</si>
  <si>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</si>
  <si>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</si>
  <si>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</si>
  <si>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</si>
  <si>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</si>
  <si>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</si>
  <si>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</si>
  <si>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</si>
  <si>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</si>
  <si>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</si>
  <si>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</si>
  <si>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</si>
  <si>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</si>
  <si>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</si>
  <si>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</si>
  <si>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</si>
  <si>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</si>
  <si>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</si>
  <si>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</si>
  <si>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</si>
  <si>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</si>
  <si>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</si>
  <si>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</si>
  <si>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</si>
  <si>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</si>
  <si>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</si>
  <si>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</si>
  <si>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</si>
  <si>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</si>
  <si>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</si>
  <si>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</si>
  <si>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</si>
  <si>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</si>
  <si>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</si>
  <si>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</si>
  <si>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</si>
  <si>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</si>
  <si>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</si>
  <si>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</si>
  <si>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</si>
  <si>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</si>
  <si>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</si>
  <si>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</si>
  <si>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</si>
  <si>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</si>
  <si>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</si>
  <si>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</si>
  <si>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</si>
  <si>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</si>
  <si>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</si>
  <si>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</si>
  <si>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</si>
  <si>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</si>
  <si>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</si>
  <si>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</si>
  <si>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</si>
  <si>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</si>
  <si>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</si>
  <si>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</si>
  <si>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</si>
  <si>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</si>
  <si>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</si>
  <si>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</si>
  <si>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</si>
  <si>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</si>
  <si>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</si>
  <si>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</si>
  <si>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</si>
  <si>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</si>
  <si>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</si>
  <si>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</si>
  <si>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</si>
  <si>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</si>
  <si>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</si>
  <si>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</si>
  <si>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</si>
  <si>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</si>
  <si>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</si>
  <si>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</si>
  <si>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</si>
  <si>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</si>
  <si>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</si>
  <si>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</si>
  <si>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</si>
  <si>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</si>
  <si>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</si>
  <si>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</si>
  <si>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</si>
  <si>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</si>
  <si>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</si>
  <si>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</si>
  <si>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</si>
  <si>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</si>
  <si>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</si>
  <si>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</si>
  <si>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</si>
  <si>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</si>
  <si>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</si>
  <si>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</si>
  <si>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</si>
  <si>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</si>
  <si>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</si>
  <si>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</si>
  <si>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</si>
  <si>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</si>
  <si>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</si>
  <si>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</si>
  <si>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</si>
  <si>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</si>
  <si>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</si>
  <si>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</si>
  <si>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</si>
  <si>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</si>
  <si>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</si>
  <si>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</si>
  <si>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</si>
  <si>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</si>
  <si>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</si>
  <si>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</si>
  <si>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</si>
  <si>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</si>
  <si>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</si>
  <si>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</si>
  <si>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</si>
  <si>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</si>
  <si>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</si>
  <si>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</si>
  <si>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</si>
  <si>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</si>
  <si>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</si>
  <si>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</si>
  <si>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</si>
  <si>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</si>
  <si>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</si>
  <si>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</si>
  <si>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</si>
  <si>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</si>
  <si>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</si>
  <si>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</si>
  <si>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</si>
  <si>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</si>
  <si>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</si>
  <si>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</si>
  <si>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</si>
  <si>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</si>
  <si>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</si>
  <si>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</si>
  <si>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</si>
  <si>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</si>
  <si>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</si>
  <si>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</si>
  <si>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</si>
  <si>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</si>
  <si>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</si>
  <si>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</si>
  <si>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</si>
  <si>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</si>
  <si>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</si>
  <si>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</si>
  <si>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</si>
  <si>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</si>
  <si>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</si>
  <si>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</si>
  <si>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</si>
  <si>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</si>
  <si>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</si>
  <si>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</si>
  <si>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</si>
  <si>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</si>
  <si>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</si>
  <si>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</si>
  <si>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</si>
  <si>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</si>
  <si>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</si>
  <si>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</si>
  <si>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</si>
  <si>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</si>
  <si>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</si>
  <si>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</si>
  <si>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</si>
  <si>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</si>
  <si>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</si>
  <si>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</si>
  <si>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</si>
  <si>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</si>
  <si>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</si>
  <si>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</si>
  <si>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</si>
  <si>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</si>
  <si>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</si>
  <si>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</si>
  <si>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</si>
  <si>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</si>
  <si>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</si>
  <si>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</si>
  <si>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</si>
  <si>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</si>
  <si>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</si>
  <si>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</si>
  <si>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</si>
  <si>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</si>
  <si>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</si>
  <si>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</si>
  <si>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</si>
  <si>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</si>
  <si>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</si>
  <si>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</si>
  <si>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</si>
  <si>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</si>
  <si>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</si>
  <si>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</si>
  <si>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</si>
  <si>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</si>
  <si>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</si>
  <si>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</si>
  <si>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</si>
  <si>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</si>
  <si>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</si>
  <si>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</si>
  <si>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</si>
  <si>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</si>
  <si>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</si>
  <si>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</si>
  <si>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</si>
  <si>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</si>
  <si>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</si>
  <si>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</si>
  <si>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</si>
  <si>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</si>
  <si>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</si>
  <si>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</si>
  <si>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</si>
  <si>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</si>
  <si>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</si>
  <si>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</si>
  <si>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</si>
  <si>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</si>
  <si>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</si>
  <si>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</si>
  <si>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</si>
  <si>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</si>
  <si>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</si>
  <si>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</si>
  <si>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</si>
  <si>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</si>
  <si>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</si>
  <si>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</si>
  <si>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</si>
  <si>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</si>
  <si>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</si>
  <si>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</si>
  <si>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</si>
  <si>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</si>
  <si>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</si>
  <si>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</si>
  <si>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</si>
  <si>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</si>
  <si>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</si>
  <si>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</si>
  <si>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</si>
  <si>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</si>
  <si>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</si>
  <si>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</si>
  <si>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</si>
  <si>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</si>
  <si>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</si>
  <si>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</si>
  <si>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</si>
  <si>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</si>
  <si>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</si>
  <si>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</si>
  <si>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</si>
  <si>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</si>
  <si>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</si>
  <si>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</si>
  <si>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</si>
  <si>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</si>
  <si>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</si>
  <si>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</si>
  <si>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</si>
  <si>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</si>
  <si>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</si>
  <si>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</si>
  <si>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</si>
  <si>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</si>
  <si>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</si>
  <si>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</si>
  <si>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</si>
  <si>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</si>
  <si>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</si>
  <si>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</si>
  <si>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</si>
  <si>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</si>
  <si>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</si>
  <si>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</si>
  <si>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</si>
  <si>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</si>
  <si>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</si>
  <si>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</si>
  <si>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</si>
  <si>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</si>
  <si>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</si>
  <si>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</si>
  <si>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</si>
  <si>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</si>
  <si>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</si>
  <si>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</si>
  <si>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</si>
  <si>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</si>
  <si>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</si>
  <si>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</si>
  <si>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</si>
  <si>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</si>
  <si>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</si>
  <si>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</si>
  <si>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</si>
  <si>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</si>
  <si>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</si>
  <si>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</si>
  <si>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</si>
  <si>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</si>
  <si>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</si>
  <si>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</si>
  <si>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</si>
  <si>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</si>
  <si>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</si>
  <si>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</si>
  <si>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</si>
  <si>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</si>
  <si>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</si>
  <si>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</si>
  <si>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</si>
  <si>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</si>
  <si>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</si>
  <si>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</si>
  <si>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</si>
  <si>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</si>
  <si>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</si>
  <si>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</si>
  <si>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</si>
  <si>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</si>
  <si>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</si>
  <si>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</si>
  <si>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</si>
  <si>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</si>
  <si>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</si>
  <si>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</si>
  <si>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</si>
  <si>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</si>
  <si>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</si>
  <si>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</si>
  <si>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</si>
  <si>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</si>
  <si>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</si>
  <si>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</si>
  <si>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</si>
  <si>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</si>
  <si>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</si>
  <si>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</si>
  <si>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</si>
  <si>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</si>
  <si>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</si>
  <si>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</si>
  <si>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</si>
  <si>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</si>
  <si>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</si>
  <si>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</si>
  <si>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</si>
  <si>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</si>
  <si>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</si>
  <si>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</si>
  <si>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</si>
  <si>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</si>
  <si>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</si>
  <si>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</si>
  <si>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</si>
  <si>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</si>
  <si>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</si>
  <si>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</si>
  <si>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</si>
  <si>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</si>
  <si>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</si>
  <si>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</si>
  <si>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</si>
  <si>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</si>
  <si>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</si>
  <si>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</si>
  <si>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</si>
  <si>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</si>
  <si>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</si>
  <si>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</si>
  <si>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</si>
  <si>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</si>
  <si>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</si>
  <si>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</si>
  <si>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</si>
  <si>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</si>
  <si>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</si>
  <si>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</si>
  <si>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</si>
  <si>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</si>
  <si>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</si>
  <si>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</si>
  <si>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</si>
  <si>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</si>
  <si>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</si>
  <si>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</si>
  <si>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</si>
  <si>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</si>
  <si>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</si>
  <si>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</si>
  <si>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</si>
  <si>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</si>
  <si>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</si>
  <si>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</si>
  <si>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</si>
  <si>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</si>
  <si>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</si>
  <si>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</si>
  <si>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</si>
  <si>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</si>
  <si>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</si>
  <si>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</si>
  <si>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</si>
  <si>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</si>
  <si>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</si>
  <si>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</si>
  <si>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</si>
  <si>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</si>
  <si>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</si>
  <si>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</si>
  <si>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</si>
  <si>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</si>
  <si>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</si>
  <si>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</si>
  <si>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</si>
  <si>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</si>
  <si>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</si>
  <si>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</si>
  <si>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</si>
  <si>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</si>
  <si>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</si>
  <si>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</si>
  <si>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</si>
  <si>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</si>
  <si>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</si>
  <si>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</si>
  <si>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</si>
  <si>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</si>
  <si>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</si>
  <si>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</si>
  <si>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</si>
  <si>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</si>
  <si>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</si>
  <si>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</si>
  <si>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</si>
  <si>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</si>
  <si>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</si>
  <si>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</si>
  <si>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</si>
  <si>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</si>
  <si>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</si>
  <si>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</si>
  <si>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</si>
  <si>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</si>
  <si>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</si>
  <si>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</si>
  <si>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</si>
  <si>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</si>
  <si>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</si>
  <si>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</si>
  <si>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</si>
  <si>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</si>
  <si>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</si>
  <si>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</si>
  <si>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</si>
  <si>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</si>
  <si>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</si>
  <si>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</si>
  <si>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</si>
  <si>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</si>
  <si>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</si>
  <si>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</si>
  <si>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</si>
  <si>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</si>
  <si>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</si>
  <si>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</si>
  <si>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</si>
  <si>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</si>
  <si>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</si>
  <si>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</si>
  <si>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</si>
  <si>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</si>
  <si>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</si>
  <si>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</si>
  <si>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</si>
  <si>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</si>
  <si>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</si>
  <si>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</si>
  <si>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</si>
  <si>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</si>
  <si>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</si>
  <si>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</si>
  <si>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</si>
  <si>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</si>
  <si>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</si>
  <si>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</si>
  <si>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</si>
  <si>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</si>
  <si>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</si>
  <si>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</si>
  <si>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</si>
  <si>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</si>
  <si>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</si>
  <si>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</si>
  <si>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</si>
  <si>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</si>
  <si>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</si>
  <si>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</si>
  <si>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</si>
  <si>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</si>
  <si>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</si>
  <si>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</si>
  <si>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</si>
  <si>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</si>
  <si>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</si>
  <si>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</si>
  <si>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</si>
  <si>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</si>
  <si>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</si>
  <si>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</si>
  <si>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</si>
  <si>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</si>
  <si>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</si>
  <si>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</si>
  <si>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</si>
  <si>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</si>
  <si>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</si>
  <si>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</si>
  <si>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</si>
  <si>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</si>
  <si>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</si>
  <si>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</si>
  <si>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</si>
  <si>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</si>
  <si>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</si>
  <si>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</si>
  <si>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</si>
  <si>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</si>
  <si>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</si>
  <si>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</si>
  <si>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</si>
  <si>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</si>
  <si>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</si>
  <si>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</si>
  <si>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</si>
  <si>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</si>
  <si>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</si>
  <si>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</si>
  <si>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</si>
  <si>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</si>
  <si>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</si>
  <si>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</si>
  <si>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</si>
  <si>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</si>
  <si>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</si>
  <si>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</si>
  <si>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</si>
  <si>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</si>
  <si>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</si>
  <si>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</si>
  <si>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</si>
  <si>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</si>
  <si>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</si>
  <si>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</si>
  <si>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</si>
  <si>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</si>
  <si>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</si>
  <si>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</si>
  <si>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</si>
  <si>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</si>
  <si>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</si>
  <si>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</si>
  <si>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</si>
  <si>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</si>
  <si>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</si>
  <si>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</si>
  <si>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</si>
  <si>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</si>
  <si>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</si>
  <si>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</si>
  <si>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</si>
  <si>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</si>
  <si>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</si>
  <si>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</si>
  <si>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</si>
  <si>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</si>
  <si>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</si>
  <si>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</si>
  <si>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</si>
  <si>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</si>
  <si>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</si>
  <si>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</si>
  <si>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</si>
  <si>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</si>
  <si>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</si>
  <si>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</si>
  <si>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</si>
  <si>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</si>
  <si>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</si>
  <si>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</si>
  <si>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</si>
  <si>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</si>
  <si>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</si>
  <si>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</si>
  <si>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</si>
  <si>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</si>
  <si>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</si>
  <si>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</si>
  <si>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</si>
  <si>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</si>
  <si>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</si>
  <si>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</si>
  <si>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</si>
  <si>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</si>
  <si>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</si>
  <si>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</si>
  <si>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</si>
  <si>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</si>
  <si>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</si>
  <si>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</si>
  <si>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</si>
  <si>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</si>
  <si>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</si>
  <si>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</si>
  <si>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</si>
  <si>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</si>
  <si>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</si>
  <si>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</si>
  <si>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</si>
  <si>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</si>
  <si>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</si>
  <si>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</si>
  <si>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</si>
  <si>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</si>
  <si>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</si>
  <si>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</si>
  <si>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</si>
  <si>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</si>
  <si>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</si>
  <si>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</si>
  <si>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</si>
  <si>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</si>
  <si>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</si>
  <si>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</si>
  <si>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</si>
  <si>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</si>
  <si>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</si>
  <si>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</si>
  <si>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</si>
  <si>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</si>
  <si>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</si>
  <si>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</si>
  <si>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</si>
  <si>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</si>
  <si>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</si>
  <si>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</si>
  <si>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</si>
  <si>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</si>
  <si>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</si>
  <si>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</si>
  <si>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</si>
  <si>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</si>
  <si>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</si>
  <si>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</si>
  <si>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</si>
  <si>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</si>
  <si>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</si>
  <si>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</si>
  <si>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</si>
  <si>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</si>
  <si>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</si>
  <si>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</si>
  <si>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</si>
  <si>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</si>
  <si>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</si>
  <si>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</si>
  <si>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</si>
  <si>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</si>
  <si>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</si>
  <si>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</si>
  <si>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</si>
  <si>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</si>
  <si>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</si>
  <si>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</si>
  <si>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</si>
  <si>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</si>
  <si>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</si>
  <si>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</si>
  <si>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</si>
  <si>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</si>
  <si>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</si>
  <si>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</si>
  <si>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</si>
  <si>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</si>
  <si>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</si>
  <si>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</si>
  <si>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</si>
  <si>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</si>
  <si>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</si>
  <si>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</si>
  <si>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</si>
  <si>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</si>
  <si>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</si>
  <si>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</si>
  <si>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</si>
  <si>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</si>
  <si>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</si>
  <si>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</si>
  <si>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</si>
  <si>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</si>
  <si>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</si>
  <si>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</si>
  <si>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</si>
  <si>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</si>
  <si>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</si>
  <si>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</si>
  <si>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</si>
  <si>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</si>
  <si>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</si>
  <si>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</si>
  <si>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</si>
  <si>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</si>
  <si>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</si>
  <si>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</si>
  <si>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</si>
  <si>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</si>
  <si>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</si>
  <si>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</si>
  <si>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</si>
  <si>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</si>
  <si>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</si>
  <si>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</si>
  <si>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</si>
  <si>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</si>
  <si>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</si>
  <si>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</si>
  <si>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</si>
  <si>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</si>
  <si>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</si>
  <si>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</si>
  <si>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</si>
  <si>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</si>
  <si>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</si>
  <si>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</si>
  <si>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</si>
  <si>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</si>
  <si>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</si>
  <si>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</si>
  <si>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</si>
  <si>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</si>
  <si>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</si>
  <si>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</si>
  <si>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</si>
  <si>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</si>
  <si>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</si>
  <si>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</si>
  <si>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</si>
  <si>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</si>
  <si>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</si>
  <si>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</si>
  <si>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</si>
  <si>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</si>
  <si>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</si>
  <si>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</si>
  <si>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</si>
  <si>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</si>
  <si>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</si>
  <si>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</si>
  <si>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</si>
  <si>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</si>
  <si>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</si>
  <si>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</si>
  <si>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</si>
  <si>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</si>
  <si>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</si>
  <si>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</si>
  <si>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</si>
  <si>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</si>
  <si>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</si>
  <si>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</si>
  <si>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</si>
  <si>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</si>
  <si>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</si>
  <si>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</si>
  <si>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</si>
  <si>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</si>
  <si>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</si>
  <si>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</si>
  <si>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</si>
  <si>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</si>
  <si>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</si>
  <si>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</si>
  <si>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</si>
  <si>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</si>
  <si>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</si>
  <si>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</si>
  <si>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</si>
  <si>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</si>
  <si>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</si>
  <si>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</si>
  <si>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</si>
  <si>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</si>
  <si>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</si>
  <si>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</si>
  <si>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</si>
  <si>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</si>
  <si>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</si>
  <si>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</si>
  <si>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</si>
  <si>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</si>
  <si>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</si>
  <si>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</si>
  <si>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</si>
  <si>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</si>
  <si>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</si>
  <si>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</si>
  <si>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</si>
  <si>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</si>
  <si>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</si>
  <si>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</si>
  <si>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</si>
  <si>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</si>
  <si>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</si>
  <si>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</si>
  <si>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</si>
  <si>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</si>
  <si>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</si>
  <si>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</si>
  <si>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</si>
  <si>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</si>
  <si>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</si>
  <si>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</si>
  <si>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</si>
  <si>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</si>
  <si>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</si>
  <si>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</si>
  <si>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</si>
  <si>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</si>
  <si>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</si>
  <si>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</si>
  <si>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</si>
  <si>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</si>
  <si>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</si>
  <si>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</si>
  <si>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</si>
  <si>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</si>
  <si>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</si>
  <si>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</si>
  <si>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</si>
  <si>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</si>
  <si>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</si>
  <si>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</si>
  <si>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</si>
  <si>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</si>
  <si>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</si>
  <si>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</si>
  <si>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</si>
  <si>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</si>
  <si>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</si>
  <si>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</si>
  <si>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</si>
  <si>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</si>
  <si>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</si>
  <si>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</si>
  <si>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</si>
  <si>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</si>
  <si>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</si>
  <si>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</si>
  <si>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</si>
  <si>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</si>
  <si>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</si>
  <si>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</si>
  <si>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</si>
  <si>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</si>
  <si>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</si>
  <si>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</si>
  <si>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</si>
  <si>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</si>
  <si>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</si>
  <si>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</si>
  <si>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</si>
  <si>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</si>
  <si>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</si>
  <si>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</si>
  <si>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</si>
  <si>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</si>
  <si>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</si>
  <si>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</si>
  <si>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</si>
  <si>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</si>
  <si>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</si>
  <si>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</si>
  <si>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</si>
  <si>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</si>
  <si>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</si>
  <si>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</si>
  <si>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</si>
  <si>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</si>
  <si>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</si>
  <si>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</si>
  <si>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</si>
  <si>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</si>
  <si>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</si>
  <si>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</si>
  <si>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</si>
  <si>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</si>
  <si>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</si>
  <si>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</si>
  <si>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</si>
  <si>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</si>
  <si>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</si>
  <si>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</si>
  <si>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</si>
  <si>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</si>
  <si>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</si>
  <si>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</si>
  <si>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</si>
  <si>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</si>
  <si>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</si>
  <si>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</si>
  <si>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</si>
  <si>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</si>
  <si>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</si>
  <si>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</si>
  <si>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</si>
  <si>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</si>
  <si>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</si>
  <si>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</si>
  <si>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</si>
  <si>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</si>
  <si>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</si>
  <si>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</si>
  <si>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</si>
  <si>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</si>
  <si>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</si>
  <si>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</si>
  <si>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</si>
  <si>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</si>
  <si>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</si>
  <si>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</si>
  <si>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</si>
  <si>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</si>
  <si>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</si>
  <si>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</si>
  <si>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</si>
  <si>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</si>
  <si>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</si>
  <si>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</si>
  <si>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</si>
  <si>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</si>
  <si>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</si>
  <si>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</si>
  <si>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</si>
  <si>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</si>
  <si>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</si>
  <si>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</si>
  <si>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</si>
  <si>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</si>
  <si>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</si>
  <si>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</si>
  <si>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</si>
  <si>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</si>
  <si>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</si>
  <si>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</si>
  <si>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</si>
  <si>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</si>
  <si>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</si>
  <si>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</si>
  <si>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</si>
  <si>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</si>
  <si>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</si>
  <si>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</si>
  <si>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</si>
  <si>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</si>
  <si>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</si>
  <si>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</si>
  <si>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</si>
  <si>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</si>
  <si>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</si>
  <si>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</si>
  <si>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</si>
  <si>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</si>
  <si>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</si>
  <si>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</si>
  <si>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</si>
  <si>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</si>
  <si>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</si>
  <si>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</si>
  <si>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</si>
  <si>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</si>
  <si>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</si>
  <si>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</si>
  <si>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</si>
  <si>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</si>
  <si>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</si>
  <si>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</si>
  <si>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</si>
  <si>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</si>
  <si>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</si>
  <si>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</si>
  <si>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</si>
  <si>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</si>
  <si>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</si>
  <si>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</si>
  <si>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</si>
  <si>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</si>
  <si>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</si>
  <si>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</si>
  <si>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</si>
  <si>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</si>
  <si>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</si>
  <si>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</si>
  <si>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</si>
  <si>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</si>
  <si>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</si>
  <si>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</si>
  <si>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</si>
  <si>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</si>
  <si>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</si>
  <si>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</si>
  <si>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</si>
  <si>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</si>
  <si>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</si>
  <si>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</si>
  <si>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</si>
  <si>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</si>
  <si>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</si>
  <si>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</si>
  <si>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</si>
  <si>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</si>
  <si>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</si>
  <si>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</si>
  <si>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</si>
  <si>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</si>
  <si>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</si>
  <si>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</si>
  <si>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</si>
  <si>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</si>
  <si>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</si>
  <si>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</si>
  <si>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</si>
  <si>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</si>
  <si>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</si>
  <si>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</si>
  <si>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</si>
  <si>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</si>
  <si>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</si>
  <si>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</si>
  <si>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</si>
  <si>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</si>
  <si>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</si>
  <si>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</si>
  <si>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</si>
  <si>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</si>
  <si>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</si>
  <si>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</si>
  <si>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</si>
  <si>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</si>
  <si>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</si>
  <si>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</si>
  <si>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</si>
  <si>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</si>
  <si>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</si>
  <si>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</si>
  <si>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</si>
  <si>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</si>
  <si>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</si>
  <si>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</si>
  <si>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</si>
  <si>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</si>
  <si>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</si>
  <si>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</si>
  <si>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</si>
  <si>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</si>
  <si>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</si>
  <si>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</si>
  <si>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</si>
  <si>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</si>
  <si>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</si>
  <si>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</si>
  <si>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</si>
  <si>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</si>
  <si>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</si>
  <si>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</si>
  <si>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</si>
  <si>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</si>
  <si>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</si>
  <si>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</si>
  <si>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</si>
  <si>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</si>
  <si>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</si>
  <si>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</si>
  <si>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</si>
  <si>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</si>
  <si>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</si>
  <si>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</si>
  <si>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</si>
  <si>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</si>
  <si>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</si>
  <si>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</si>
  <si>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</si>
  <si>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</si>
  <si>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</si>
  <si>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</si>
  <si>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</si>
  <si>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</si>
  <si>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</si>
  <si>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</si>
  <si>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</si>
  <si>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</si>
  <si>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</si>
  <si>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</si>
  <si>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</si>
  <si>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</si>
  <si>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</si>
  <si>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</si>
  <si>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</si>
  <si>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</si>
  <si>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</si>
  <si>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</si>
  <si>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</si>
  <si>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</si>
  <si>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</si>
  <si>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</si>
  <si>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</si>
  <si>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</si>
  <si>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</si>
  <si>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</si>
  <si>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</si>
  <si>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</si>
  <si>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</si>
  <si>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</si>
  <si>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</si>
  <si>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</si>
  <si>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</si>
  <si>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</si>
  <si>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</si>
  <si>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</si>
  <si>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</si>
  <si>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</si>
  <si>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</si>
  <si>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</si>
  <si>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</si>
  <si>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</si>
  <si>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</si>
  <si>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</si>
  <si>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</si>
  <si>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</si>
  <si>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</si>
  <si>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</si>
  <si>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</si>
  <si>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</si>
  <si>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</si>
  <si>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</si>
  <si>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</si>
  <si>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</si>
  <si>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</si>
  <si>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</si>
  <si>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</si>
  <si>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</si>
  <si>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</si>
  <si>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</si>
  <si>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</si>
  <si>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</si>
  <si>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</si>
  <si>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</si>
  <si>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</si>
  <si>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</si>
  <si>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</si>
  <si>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</si>
  <si>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</si>
  <si>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</si>
  <si>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</si>
  <si>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</si>
  <si>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</si>
  <si>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</si>
  <si>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</si>
  <si>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</si>
  <si>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</si>
  <si>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</si>
  <si>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</si>
  <si>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</si>
  <si>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</si>
  <si>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</si>
  <si>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</si>
  <si>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</si>
  <si>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</si>
  <si>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</si>
  <si>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</si>
  <si>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</si>
  <si>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</si>
  <si>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</si>
  <si>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</si>
  <si>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</si>
  <si>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</si>
  <si>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</si>
  <si>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</si>
  <si>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</si>
  <si>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</si>
  <si>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</si>
  <si>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</si>
  <si>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</si>
  <si>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</si>
  <si>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</si>
  <si>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</si>
  <si>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</si>
  <si>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</si>
  <si>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</si>
  <si>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</si>
  <si>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</si>
  <si>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</si>
  <si>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</si>
  <si>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</si>
  <si>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</si>
  <si>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</si>
  <si>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</si>
  <si>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</si>
  <si>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</si>
  <si>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</si>
  <si>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</si>
  <si>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</si>
  <si>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</si>
  <si>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</si>
  <si>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</si>
  <si>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</si>
  <si>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</si>
  <si>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</si>
  <si>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</si>
  <si>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</si>
  <si>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</si>
  <si>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</si>
  <si>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</si>
  <si>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</si>
  <si>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</si>
  <si>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</si>
  <si>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</si>
  <si>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</si>
  <si>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</si>
  <si>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</si>
  <si>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</si>
  <si>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</si>
  <si>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</si>
  <si>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</si>
  <si>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</si>
  <si>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</si>
  <si>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</si>
  <si>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</si>
  <si>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</si>
  <si>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</si>
  <si>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</si>
  <si>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</si>
  <si>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</si>
  <si>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</si>
  <si>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</si>
  <si>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</si>
  <si>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</si>
  <si>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</si>
  <si>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</si>
  <si>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</si>
  <si>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</si>
  <si>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</si>
  <si>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</si>
  <si>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</si>
  <si>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</si>
  <si>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</si>
  <si>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</si>
  <si>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</si>
  <si>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</si>
  <si>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</si>
  <si>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</si>
  <si>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</si>
  <si>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</si>
  <si>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</si>
  <si>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</si>
  <si>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</si>
  <si>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</si>
  <si>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</si>
  <si>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</si>
  <si>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</si>
  <si>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</si>
  <si>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</si>
  <si>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</si>
  <si>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</si>
  <si>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</si>
  <si>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</si>
  <si>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</si>
  <si>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</si>
  <si>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</si>
  <si>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</si>
  <si>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</si>
  <si>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</si>
  <si>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</si>
  <si>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</si>
  <si>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</si>
  <si>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</si>
  <si>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</si>
  <si>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</si>
  <si>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</si>
  <si>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</si>
  <si>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</si>
  <si>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</si>
  <si>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</si>
  <si>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</si>
  <si>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</si>
  <si>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</si>
  <si>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</si>
  <si>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</si>
  <si>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</si>
  <si>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</si>
  <si>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</si>
  <si>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</si>
  <si>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</si>
  <si>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</si>
  <si>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</si>
  <si>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</si>
  <si>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</si>
  <si>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</si>
  <si>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</si>
  <si>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</si>
  <si>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</si>
  <si>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</si>
  <si>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</si>
  <si>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</si>
  <si>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</si>
  <si>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</si>
  <si>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</si>
  <si>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</si>
  <si>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</si>
  <si>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</si>
  <si>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</si>
  <si>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</si>
  <si>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</si>
  <si>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</si>
  <si>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</si>
  <si>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</si>
  <si>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</si>
  <si>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</si>
  <si>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</si>
  <si>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</si>
  <si>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</si>
  <si>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</si>
  <si>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</si>
  <si>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</si>
  <si>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</si>
  <si>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</si>
  <si>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</si>
  <si>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</si>
  <si>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</si>
  <si>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</si>
  <si>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</si>
  <si>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</si>
  <si>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</si>
  <si>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</si>
  <si>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</si>
  <si>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</si>
  <si>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</si>
  <si>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</si>
  <si>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</si>
  <si>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</si>
  <si>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</si>
  <si>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</si>
  <si>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</si>
  <si>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</si>
  <si>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</si>
  <si>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</si>
  <si>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</si>
  <si>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</si>
  <si>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</si>
  <si>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</si>
  <si>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</si>
  <si>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</si>
  <si>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</si>
  <si>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</si>
  <si>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</si>
  <si>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</si>
  <si>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</si>
  <si>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</si>
  <si>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</si>
  <si>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</si>
  <si>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</si>
  <si>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</si>
  <si>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</si>
  <si>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</si>
  <si>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</si>
  <si>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</si>
  <si>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</si>
  <si>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</si>
  <si>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</si>
  <si>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</si>
  <si>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</si>
  <si>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</si>
  <si>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</si>
  <si>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</si>
  <si>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</si>
  <si>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</si>
  <si>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</si>
  <si>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</si>
  <si>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</si>
  <si>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</si>
  <si>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</si>
  <si>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</si>
  <si>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</si>
  <si>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</si>
  <si>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</si>
  <si>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</si>
  <si>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</si>
  <si>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</si>
  <si>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</si>
  <si>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</si>
  <si>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</si>
  <si>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</si>
  <si>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</si>
  <si>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</si>
  <si>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</si>
  <si>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</si>
  <si>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</si>
  <si>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</si>
  <si>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</si>
  <si>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</si>
  <si>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</si>
  <si>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</si>
  <si>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</si>
  <si>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</si>
  <si>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</si>
  <si>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</si>
  <si>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</si>
  <si>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</si>
  <si>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</si>
  <si>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</si>
  <si>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</si>
  <si>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</si>
  <si>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</si>
  <si>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</si>
  <si>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</si>
  <si>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</si>
  <si>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</si>
  <si>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</si>
  <si>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</si>
  <si>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</si>
  <si>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</si>
  <si>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</si>
  <si>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</si>
  <si>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</si>
  <si>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</si>
  <si>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</si>
  <si>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</si>
  <si>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</si>
  <si>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</si>
  <si>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</si>
  <si>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</si>
  <si>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</si>
  <si>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</si>
  <si>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</si>
  <si>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</si>
  <si>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</si>
  <si>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</si>
  <si>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</si>
  <si>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</si>
  <si>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</si>
  <si>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</si>
  <si>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</si>
  <si>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</si>
  <si>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</si>
  <si>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</si>
  <si>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</si>
  <si>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</si>
  <si>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</si>
  <si>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</si>
  <si>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</si>
  <si>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</si>
  <si>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</si>
  <si>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</si>
  <si>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</si>
  <si>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</si>
  <si>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</si>
  <si>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</si>
  <si>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</si>
  <si>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</si>
  <si>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</si>
  <si>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</si>
  <si>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</si>
  <si>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</si>
  <si>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</si>
  <si>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</si>
  <si>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</si>
  <si>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</si>
  <si>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</si>
  <si>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</si>
  <si>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</si>
  <si>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</si>
  <si>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</si>
  <si>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</si>
  <si>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</si>
  <si>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</si>
  <si>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</si>
  <si>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</si>
  <si>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</si>
  <si>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</si>
  <si>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</si>
  <si>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</si>
  <si>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</si>
  <si>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</si>
  <si>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</si>
  <si>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</si>
  <si>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</si>
  <si>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</si>
  <si>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</si>
  <si>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</si>
  <si>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</si>
  <si>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</si>
  <si>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</si>
  <si>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</si>
  <si>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</si>
  <si>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</si>
  <si>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</si>
  <si>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</si>
  <si>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</si>
  <si>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</si>
  <si>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</si>
  <si>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</si>
  <si>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</si>
  <si>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</si>
  <si>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</si>
  <si>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</si>
  <si>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</si>
  <si>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</si>
  <si>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</si>
  <si>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</si>
  <si>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</si>
  <si>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</si>
  <si>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</si>
  <si>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</si>
  <si>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</si>
  <si>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</si>
  <si>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</si>
  <si>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</si>
  <si>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</si>
  <si>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</si>
  <si>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</si>
  <si>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</si>
  <si>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</si>
  <si>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</si>
  <si>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</si>
  <si>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</si>
  <si>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</si>
  <si>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</si>
  <si>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</si>
  <si>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</si>
  <si>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</si>
  <si>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</si>
  <si>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</si>
  <si>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</si>
  <si>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</si>
  <si>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</si>
  <si>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</si>
  <si>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</si>
  <si>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</si>
  <si>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</si>
  <si>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</si>
  <si>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</si>
  <si>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</si>
  <si>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</si>
  <si>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</si>
  <si>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</si>
  <si>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</si>
  <si>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</si>
  <si>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</si>
  <si>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</si>
  <si>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</si>
  <si>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</si>
  <si>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</si>
  <si>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</si>
  <si>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</si>
  <si>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</si>
  <si>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</si>
  <si>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</si>
  <si>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</si>
  <si>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</si>
  <si>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</si>
  <si>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</si>
  <si>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</si>
  <si>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</si>
  <si>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</si>
  <si>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</si>
  <si>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</si>
  <si>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</si>
  <si>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</si>
  <si>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</si>
  <si>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</si>
  <si>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</si>
  <si>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</si>
  <si>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</si>
  <si>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</si>
  <si>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</si>
  <si>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</si>
  <si>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</si>
  <si>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</si>
  <si>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</si>
  <si>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</si>
  <si>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</si>
  <si>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</si>
  <si>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</si>
  <si>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</si>
  <si>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</si>
  <si>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</si>
  <si>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</si>
  <si>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</si>
  <si>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</si>
  <si>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</si>
  <si>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</si>
  <si>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</si>
  <si>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</si>
  <si>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</si>
  <si>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</si>
  <si>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</si>
  <si>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</si>
  <si>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</si>
  <si>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</si>
  <si>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</si>
  <si>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</si>
  <si>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</si>
  <si>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</si>
  <si>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</si>
  <si>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</si>
  <si>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</si>
  <si>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</si>
  <si>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</si>
  <si>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</si>
  <si>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</si>
  <si>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</si>
  <si>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</si>
  <si>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</si>
  <si>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</si>
  <si>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</si>
  <si>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</si>
  <si>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</si>
  <si>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</si>
  <si>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</si>
  <si>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</si>
  <si>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</si>
  <si>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</si>
  <si>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</si>
  <si>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</si>
  <si>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</si>
  <si>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</si>
  <si>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</si>
  <si>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</si>
  <si>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</si>
  <si>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</si>
  <si>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</si>
  <si>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</si>
  <si>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</si>
  <si>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</si>
  <si>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</si>
  <si>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</si>
  <si>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</si>
  <si>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</si>
  <si>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</si>
  <si>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</si>
  <si>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</si>
  <si>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</si>
  <si>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</si>
  <si>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</si>
  <si>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</si>
  <si>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</si>
  <si>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</si>
  <si>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</si>
  <si>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</si>
  <si>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</si>
  <si>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</si>
  <si>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</si>
  <si>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</si>
  <si>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</si>
  <si>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</si>
  <si>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</si>
  <si>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</si>
  <si>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</si>
  <si>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</si>
  <si>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</si>
  <si>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</si>
  <si>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</si>
  <si>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</si>
  <si>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</si>
  <si>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</si>
  <si>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</si>
  <si>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</si>
  <si>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</si>
  <si>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</si>
  <si>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</si>
  <si>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</si>
  <si>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</si>
  <si>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</si>
  <si>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</si>
  <si>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</si>
  <si>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</si>
  <si>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</si>
  <si>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</si>
  <si>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</si>
  <si>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</si>
  <si>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</si>
  <si>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</si>
  <si>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</si>
  <si>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</si>
  <si>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</si>
  <si>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</si>
  <si>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</si>
  <si>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</si>
  <si>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</si>
  <si>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</si>
  <si>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</si>
  <si>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</si>
  <si>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</si>
  <si>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</si>
  <si>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</si>
  <si>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</si>
  <si>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</si>
  <si>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</si>
  <si>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</si>
  <si>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</si>
  <si>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</si>
  <si>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</si>
  <si>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</si>
  <si>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</si>
  <si>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</si>
  <si>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</si>
  <si>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</si>
  <si>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</si>
  <si>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</si>
  <si>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</si>
  <si>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</si>
  <si>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</si>
  <si>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</si>
  <si>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</si>
  <si>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</si>
  <si>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</si>
  <si>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</si>
  <si>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</si>
  <si>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</si>
  <si>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</si>
  <si>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</si>
  <si>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</si>
  <si>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</si>
  <si>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</si>
  <si>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</si>
  <si>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</si>
  <si>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</si>
  <si>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</si>
  <si>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</si>
  <si>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</si>
  <si>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</si>
  <si>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</si>
  <si>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</si>
  <si>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</si>
  <si>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</si>
  <si>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</si>
  <si>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</si>
  <si>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</si>
  <si>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</si>
  <si>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</si>
  <si>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</si>
  <si>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</si>
  <si>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</si>
  <si>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</si>
  <si>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</si>
  <si>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</si>
  <si>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</si>
  <si>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</si>
  <si>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</si>
  <si>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</si>
  <si>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</si>
  <si>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</si>
  <si>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</si>
  <si>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</si>
  <si>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</si>
  <si>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</si>
  <si>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</si>
  <si>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</si>
  <si>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</si>
  <si>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</si>
  <si>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</si>
  <si>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</si>
  <si>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</si>
  <si>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</si>
  <si>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</si>
  <si>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</si>
  <si>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</si>
  <si>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</si>
  <si>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</si>
  <si>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</si>
  <si>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</si>
  <si>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</si>
  <si>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</si>
  <si>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</si>
  <si>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</si>
  <si>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</si>
  <si>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</si>
  <si>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</si>
  <si>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</si>
  <si>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</si>
  <si>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</si>
  <si>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</si>
  <si>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</si>
  <si>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</si>
  <si>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</si>
  <si>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</si>
  <si>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</si>
  <si>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</si>
  <si>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</si>
  <si>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</si>
  <si>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</si>
  <si>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</si>
  <si>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</si>
  <si>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</si>
  <si>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</si>
  <si>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</si>
  <si>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</si>
  <si>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</si>
  <si>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</si>
  <si>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</si>
  <si>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</si>
  <si>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</si>
  <si>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</si>
  <si>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</si>
  <si>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</si>
  <si>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</si>
  <si>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</si>
  <si>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</si>
  <si>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</si>
  <si>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</si>
  <si>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</si>
  <si>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</si>
  <si>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</si>
  <si>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</si>
  <si>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</si>
  <si>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</si>
  <si>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</si>
  <si>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</si>
  <si>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</si>
  <si>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</si>
  <si>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</si>
  <si>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</si>
  <si>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</si>
  <si>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</si>
  <si>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</si>
  <si>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</si>
  <si>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</si>
  <si>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</si>
  <si>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</si>
  <si>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</si>
  <si>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</si>
  <si>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</si>
  <si>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</si>
  <si>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</si>
  <si>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</si>
  <si>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</si>
  <si>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</si>
  <si>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</si>
  <si>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</si>
  <si>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</si>
  <si>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</si>
  <si>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</si>
  <si>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</si>
  <si>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</si>
  <si>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</si>
  <si>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</si>
  <si>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</si>
  <si>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</si>
  <si>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</si>
  <si>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</si>
  <si>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</si>
  <si>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</si>
  <si>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</si>
  <si>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</si>
  <si>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</si>
  <si>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</si>
  <si>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</si>
  <si>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</si>
  <si>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</si>
  <si>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</si>
  <si>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</si>
  <si>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</si>
  <si>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</si>
  <si>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</si>
  <si>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</si>
  <si>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</si>
  <si>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</si>
  <si>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</si>
  <si>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</si>
  <si>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</si>
  <si>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</si>
  <si>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</si>
  <si>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</si>
  <si>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</si>
  <si>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</si>
  <si>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</si>
  <si>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</si>
  <si>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</si>
  <si>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</si>
  <si>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</si>
  <si>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</si>
  <si>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</si>
  <si>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</si>
  <si>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</si>
  <si>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</si>
  <si>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</si>
  <si>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</si>
  <si>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</si>
  <si>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</si>
  <si>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</si>
  <si>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</si>
  <si>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</si>
  <si>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</si>
  <si>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</si>
  <si>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</si>
  <si>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</si>
  <si>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</si>
  <si>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</si>
  <si>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</si>
  <si>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</si>
  <si>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</si>
  <si>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</si>
  <si>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</si>
  <si>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</si>
  <si>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</si>
  <si>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</si>
  <si>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</si>
  <si>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</si>
  <si>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</si>
  <si>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</si>
  <si>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</si>
  <si>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</si>
  <si>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</si>
  <si>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</si>
  <si>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</si>
  <si>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</si>
  <si>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</si>
  <si>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</si>
  <si>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</si>
  <si>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</si>
  <si>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</si>
  <si>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</si>
  <si>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</si>
  <si>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</si>
  <si>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</si>
  <si>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</si>
  <si>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</si>
  <si>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</si>
  <si>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</si>
  <si>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</si>
  <si>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</si>
  <si>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</si>
  <si>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</si>
  <si>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</si>
  <si>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</si>
  <si>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</si>
  <si>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</si>
  <si>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</si>
  <si>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</si>
  <si>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</si>
  <si>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</si>
  <si>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</si>
  <si>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</si>
  <si>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</si>
  <si>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</si>
  <si>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</si>
  <si>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</si>
  <si>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</si>
  <si>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</si>
  <si>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</si>
  <si>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</si>
  <si>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</si>
  <si>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</si>
  <si>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</si>
  <si>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</si>
  <si>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</si>
  <si>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</si>
  <si>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</si>
  <si>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</si>
  <si>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</si>
  <si>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</si>
  <si>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</si>
  <si>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</si>
  <si>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</si>
  <si>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</si>
  <si>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</si>
  <si>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</si>
  <si>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</si>
  <si>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</si>
  <si>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</si>
  <si>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</si>
  <si>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</si>
  <si>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</si>
  <si>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</si>
  <si>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</si>
  <si>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</si>
  <si>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</si>
  <si>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</si>
  <si>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</si>
  <si>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</si>
  <si>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</si>
  <si>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</si>
  <si>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</si>
  <si>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</si>
  <si>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</si>
  <si>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</si>
  <si>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</si>
  <si>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</si>
  <si>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</si>
  <si>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</si>
  <si>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</si>
  <si>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</si>
  <si>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</si>
  <si>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</si>
  <si>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</si>
  <si>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</si>
  <si>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</si>
  <si>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</si>
  <si>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</si>
  <si>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</si>
  <si>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</si>
  <si>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</si>
  <si>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</si>
  <si>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</si>
  <si>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</si>
  <si>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</si>
  <si>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</si>
  <si>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</si>
  <si>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</si>
  <si>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</si>
  <si>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</si>
  <si>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</si>
  <si>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</si>
  <si>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</si>
  <si>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</si>
  <si>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</si>
  <si>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</si>
  <si>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</si>
  <si>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</si>
  <si>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</si>
  <si>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</si>
  <si>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</si>
  <si>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</si>
  <si>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</si>
  <si>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</si>
  <si>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</si>
  <si>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</si>
  <si>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</si>
  <si>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</si>
  <si>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</si>
  <si>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</si>
  <si>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</si>
  <si>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</si>
  <si>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</si>
  <si>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</si>
  <si>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</si>
  <si>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</si>
  <si>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</si>
  <si>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</si>
  <si>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</si>
  <si>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</si>
  <si>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</si>
  <si>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</si>
  <si>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</si>
  <si>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</si>
  <si>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</si>
  <si>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</si>
  <si>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</si>
  <si>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</si>
  <si>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</si>
  <si>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</si>
  <si>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</si>
  <si>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</si>
  <si>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</si>
  <si>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</si>
  <si>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</si>
  <si>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</si>
  <si>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</si>
  <si>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</si>
  <si>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</si>
  <si>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</si>
  <si>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</si>
  <si>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</si>
  <si>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</si>
  <si>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</si>
  <si>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</si>
  <si>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</si>
  <si>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</si>
  <si>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</si>
  <si>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</si>
  <si>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</si>
  <si>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</si>
  <si>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</si>
  <si>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</si>
  <si>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</si>
  <si>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</si>
  <si>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</si>
  <si>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</si>
  <si>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</si>
  <si>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</si>
  <si>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</si>
  <si>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</si>
  <si>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</si>
  <si>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</si>
  <si>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</si>
  <si>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</si>
  <si>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</si>
  <si>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</si>
  <si>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</si>
  <si>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</si>
  <si>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</si>
  <si>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</si>
  <si>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</si>
  <si>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</si>
  <si>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</si>
  <si>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</si>
  <si>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</si>
  <si>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</si>
  <si>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</si>
  <si>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</si>
  <si>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</si>
  <si>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</si>
  <si>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</si>
  <si>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</si>
  <si>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</si>
  <si>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</si>
  <si>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</si>
  <si>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</si>
  <si>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</si>
  <si>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</si>
  <si>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</si>
  <si>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</si>
  <si>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</si>
  <si>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</si>
  <si>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</si>
  <si>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</si>
  <si>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</si>
  <si>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</si>
  <si>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</si>
  <si>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</si>
  <si>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</si>
  <si>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</si>
  <si>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</si>
  <si>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</si>
  <si>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</si>
  <si>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</si>
  <si>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</si>
  <si>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</si>
  <si>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</si>
  <si>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</si>
  <si>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</si>
  <si>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</si>
  <si>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</si>
  <si>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</si>
  <si>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</si>
  <si>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</si>
  <si>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</si>
  <si>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</si>
  <si>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</si>
  <si>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</si>
  <si>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</si>
  <si>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</si>
  <si>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</si>
  <si>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</si>
  <si>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</si>
  <si>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</si>
  <si>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</si>
  <si>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</si>
  <si>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</si>
  <si>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</si>
  <si>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</si>
  <si>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</si>
  <si>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</si>
  <si>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</si>
  <si>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</si>
  <si>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</si>
  <si>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</si>
  <si>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</si>
  <si>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</si>
  <si>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</si>
  <si>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</si>
  <si>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</si>
  <si>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</si>
  <si>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</si>
  <si>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</si>
  <si>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</si>
  <si>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</si>
  <si>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</si>
  <si>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</si>
  <si>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</si>
  <si>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</si>
  <si>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</si>
  <si>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</si>
  <si>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</si>
  <si>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</si>
  <si>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</si>
  <si>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</si>
  <si>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</si>
  <si>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</si>
  <si>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</si>
  <si>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</si>
  <si>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</si>
  <si>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</si>
  <si>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</si>
  <si>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</si>
  <si>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</si>
  <si>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</si>
  <si>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</si>
  <si>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</si>
  <si>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</si>
  <si>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</si>
  <si>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</si>
  <si>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</si>
  <si>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</si>
  <si>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</si>
  <si>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</si>
  <si>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</si>
  <si>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</si>
  <si>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</si>
  <si>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</si>
  <si>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</si>
  <si>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</si>
  <si>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</si>
  <si>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</si>
  <si>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</si>
  <si>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</si>
  <si>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</si>
  <si>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</si>
  <si>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</si>
  <si>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</si>
  <si>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</si>
  <si>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</si>
  <si>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</si>
  <si>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</si>
  <si>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</si>
  <si>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</si>
  <si>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</si>
  <si>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</si>
  <si>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</si>
  <si>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</si>
  <si>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</si>
  <si>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</si>
  <si>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</si>
  <si>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</si>
  <si>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</si>
  <si>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</si>
  <si>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</si>
  <si>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</si>
  <si>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</si>
  <si>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</si>
  <si>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</si>
  <si>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</si>
  <si>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</si>
  <si>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</si>
  <si>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</si>
  <si>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</si>
  <si>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</si>
  <si>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</si>
  <si>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</si>
  <si>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</si>
  <si>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</si>
  <si>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</si>
  <si>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</si>
  <si>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</si>
  <si>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</si>
  <si>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</si>
  <si>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</si>
  <si>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</si>
  <si>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</si>
  <si>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</si>
  <si>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</si>
  <si>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</si>
  <si>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</si>
  <si>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</si>
  <si>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</si>
  <si>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</si>
  <si>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</si>
  <si>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</si>
  <si>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</si>
  <si>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</si>
  <si>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</si>
  <si>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</si>
  <si>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</si>
  <si>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</si>
  <si>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</si>
  <si>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</si>
  <si>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</si>
  <si>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</si>
  <si>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</si>
  <si>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</si>
  <si>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</si>
  <si>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</si>
  <si>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</si>
  <si>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</si>
  <si>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</si>
  <si>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</si>
  <si>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</si>
  <si>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</si>
  <si>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</si>
  <si>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</si>
  <si>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</si>
  <si>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</si>
  <si>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</si>
  <si>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</si>
  <si>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</si>
  <si>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</si>
  <si>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</si>
  <si>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</si>
  <si>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</si>
  <si>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</si>
  <si>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</si>
  <si>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</si>
  <si>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</si>
  <si>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</si>
  <si>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</si>
  <si>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</si>
  <si>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</si>
  <si>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</si>
  <si>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</si>
  <si>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</si>
  <si>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</si>
  <si>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</si>
  <si>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</si>
  <si>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</si>
  <si>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</si>
  <si>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</si>
  <si>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</si>
  <si>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</si>
  <si>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</si>
  <si>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</si>
  <si>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</si>
  <si>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</si>
  <si>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</si>
  <si>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</si>
  <si>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</si>
  <si>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</si>
  <si>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</si>
  <si>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</si>
  <si>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</si>
  <si>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</si>
  <si>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</si>
  <si>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</si>
  <si>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</si>
  <si>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</si>
  <si>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</si>
  <si>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</si>
  <si>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</si>
  <si>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</si>
  <si>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</si>
  <si>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</si>
  <si>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</si>
  <si>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</si>
  <si>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</si>
  <si>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</si>
  <si>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</si>
  <si>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</si>
  <si>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</si>
  <si>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</si>
  <si>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</si>
  <si>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</si>
  <si>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</si>
  <si>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</si>
  <si>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</si>
  <si>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</si>
  <si>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</si>
  <si>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</si>
  <si>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</si>
  <si>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</si>
  <si>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</si>
  <si>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</si>
  <si>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</si>
  <si>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</si>
  <si>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</si>
  <si>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</si>
  <si>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</si>
  <si>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</si>
  <si>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</si>
  <si>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</si>
  <si>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</si>
  <si>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</si>
  <si>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</si>
  <si>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</si>
  <si>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</si>
  <si>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</si>
  <si>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</si>
  <si>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</si>
  <si>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</si>
  <si>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</si>
  <si>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</si>
  <si>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</si>
  <si>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</si>
  <si>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</si>
  <si>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</si>
  <si>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</si>
  <si>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</si>
  <si>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</si>
  <si>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</si>
  <si>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</si>
  <si>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</si>
  <si>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</si>
  <si>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</si>
  <si>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</si>
  <si>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</si>
  <si>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</si>
  <si>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</si>
  <si>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</si>
  <si>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</si>
  <si>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</si>
  <si>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</si>
  <si>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</si>
  <si>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</si>
  <si>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</si>
  <si>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</si>
  <si>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</si>
  <si>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</si>
  <si>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</si>
  <si>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</si>
  <si>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</si>
  <si>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</si>
  <si>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</si>
  <si>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</si>
  <si>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</si>
  <si>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</si>
  <si>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</si>
  <si>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</si>
  <si>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</si>
  <si>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</si>
  <si>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</si>
  <si>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</si>
  <si>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</si>
  <si>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</si>
  <si>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</si>
  <si>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</si>
  <si>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</si>
  <si>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</si>
  <si>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</si>
  <si>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</si>
  <si>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</si>
  <si>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</si>
  <si>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</si>
  <si>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</si>
  <si>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</si>
  <si>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</si>
  <si>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</si>
  <si>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</si>
  <si>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</si>
  <si>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</si>
  <si>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</si>
  <si>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</si>
  <si>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</si>
  <si>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</si>
  <si>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</si>
  <si>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</si>
  <si>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</si>
  <si>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</si>
  <si>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</si>
  <si>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</si>
  <si>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</si>
  <si>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</si>
  <si>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</si>
  <si>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</si>
  <si>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</si>
  <si>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</si>
  <si>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</si>
  <si>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</si>
  <si>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</si>
  <si>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</si>
  <si>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</si>
  <si>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</si>
  <si>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</si>
  <si>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</si>
  <si>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</si>
  <si>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</si>
  <si>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</si>
  <si>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</si>
  <si>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</si>
  <si>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</si>
  <si>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</si>
  <si>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</si>
  <si>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</si>
  <si>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</si>
  <si>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</si>
  <si>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</si>
  <si>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</si>
  <si>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</si>
  <si>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</si>
  <si>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</si>
  <si>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</si>
  <si>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</si>
  <si>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</si>
  <si>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</si>
  <si>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</si>
  <si>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</si>
  <si>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</si>
  <si>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</si>
  <si>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</si>
  <si>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</si>
  <si>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</si>
  <si>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</si>
  <si>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</si>
  <si>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</si>
  <si>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</si>
  <si>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</si>
  <si>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</si>
  <si>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</si>
  <si>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</si>
  <si>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</si>
  <si>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</si>
  <si>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</si>
  <si>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</si>
  <si>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</si>
  <si>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</si>
  <si>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</si>
  <si>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</si>
  <si>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</si>
  <si>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</si>
  <si>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</si>
  <si>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</si>
  <si>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</si>
  <si>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</si>
  <si>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</si>
  <si>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</si>
  <si>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</si>
  <si>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</si>
  <si>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</si>
  <si>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</si>
  <si>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</si>
  <si>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</si>
  <si>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</si>
  <si>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</si>
  <si>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</si>
  <si>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</si>
  <si>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</si>
  <si>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</si>
  <si>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</si>
  <si>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</si>
  <si>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</si>
  <si>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</si>
  <si>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</si>
  <si>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</si>
  <si>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</si>
  <si>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</si>
  <si>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</si>
  <si>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</si>
  <si>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</si>
  <si>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</si>
  <si>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</si>
  <si>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</si>
  <si>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</si>
  <si>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</si>
  <si>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</si>
  <si>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</si>
  <si>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</si>
  <si>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</si>
  <si>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</si>
  <si>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</si>
  <si>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</si>
  <si>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</si>
  <si>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</si>
  <si>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</si>
  <si>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</si>
  <si>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</si>
  <si>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</si>
  <si>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</si>
  <si>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</si>
  <si>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</si>
  <si>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</si>
  <si>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</si>
  <si>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</si>
  <si>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</si>
  <si>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</si>
  <si>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</si>
  <si>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</si>
  <si>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</si>
  <si>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</si>
  <si>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</si>
  <si>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</si>
  <si>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</si>
  <si>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</si>
  <si>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</si>
  <si>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</si>
  <si>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</si>
  <si>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</si>
  <si>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</si>
  <si>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</si>
  <si>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</si>
  <si>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</si>
  <si>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</si>
  <si>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</si>
  <si>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</si>
  <si>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</si>
  <si>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</si>
  <si>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</si>
  <si>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</si>
  <si>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</si>
  <si>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</si>
  <si>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</si>
  <si>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</si>
  <si>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</si>
  <si>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</si>
  <si>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</si>
  <si>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</si>
  <si>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</si>
  <si>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</si>
  <si>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</si>
  <si>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</si>
  <si>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</si>
  <si>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</si>
  <si>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</si>
  <si>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</si>
  <si>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</si>
  <si>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</si>
  <si>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</si>
  <si>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</si>
  <si>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</si>
  <si>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</si>
  <si>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</si>
  <si>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</si>
  <si>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</si>
  <si>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</si>
  <si>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</si>
  <si>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</si>
  <si>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</si>
  <si>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</si>
  <si>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</si>
  <si>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</si>
  <si>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</si>
  <si>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</si>
  <si>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</si>
  <si>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</si>
  <si>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</si>
  <si>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</si>
  <si>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</si>
  <si>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</si>
  <si>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</si>
  <si>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</si>
  <si>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</si>
  <si>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</si>
  <si>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</si>
  <si>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</si>
  <si>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</si>
  <si>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</si>
  <si>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</si>
  <si>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</si>
  <si>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</si>
  <si>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</si>
  <si>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</si>
  <si>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</si>
  <si>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</si>
  <si>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</si>
  <si>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</si>
  <si>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</si>
  <si>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</si>
  <si>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</si>
  <si>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</si>
  <si>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</si>
  <si>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</si>
  <si>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</si>
  <si>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</si>
  <si>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</si>
  <si>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</si>
  <si>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</si>
  <si>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</si>
  <si>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</si>
  <si>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</si>
  <si>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</si>
  <si>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</si>
  <si>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</si>
  <si>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</si>
  <si>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</si>
  <si>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</si>
  <si>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</si>
  <si>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</si>
  <si>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</si>
  <si>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</si>
  <si>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</si>
  <si>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</si>
  <si>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</si>
  <si>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</si>
  <si>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</si>
  <si>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</si>
  <si>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</si>
  <si>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</si>
  <si>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</si>
  <si>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</si>
  <si>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</si>
  <si>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</si>
  <si>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</si>
  <si>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</si>
  <si>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</si>
  <si>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</si>
  <si>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</si>
  <si>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</si>
  <si>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</si>
  <si>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</si>
  <si>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</si>
  <si>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</si>
  <si>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</si>
  <si>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</si>
  <si>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</si>
  <si>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</si>
  <si>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</si>
  <si>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</si>
  <si>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</si>
  <si>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</si>
  <si>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</si>
  <si>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</si>
  <si>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</si>
  <si>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</si>
  <si>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</si>
  <si>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</si>
  <si>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</si>
  <si>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</si>
  <si>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</si>
  <si>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</si>
  <si>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</si>
  <si>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</si>
  <si>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</si>
  <si>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</si>
  <si>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</si>
  <si>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</si>
  <si>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</si>
  <si>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</si>
  <si>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</si>
  <si>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</si>
  <si>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</si>
  <si>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</si>
  <si>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</si>
  <si>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</si>
  <si>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</si>
  <si>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</si>
  <si>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</si>
  <si>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</si>
  <si>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</si>
  <si>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</si>
  <si>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</si>
  <si>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</si>
  <si>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</si>
  <si>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</si>
  <si>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</si>
  <si>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</si>
  <si>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</si>
  <si>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</si>
  <si>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</si>
  <si>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</si>
  <si>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</si>
  <si>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</si>
  <si>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</si>
  <si>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</si>
  <si>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</si>
  <si>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</si>
  <si>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</si>
  <si>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</si>
  <si>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</si>
  <si>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</si>
  <si>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</si>
  <si>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</si>
  <si>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</si>
  <si>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</si>
  <si>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</si>
  <si>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</si>
  <si>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</si>
  <si>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</si>
  <si>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</si>
  <si>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</si>
  <si>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</si>
  <si>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</si>
  <si>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</si>
  <si>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</si>
  <si>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</si>
  <si>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</si>
  <si>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</si>
  <si>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</si>
  <si>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</si>
  <si>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</si>
  <si>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</si>
  <si>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</si>
  <si>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</si>
  <si>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</si>
  <si>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</si>
  <si>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</si>
  <si>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</si>
  <si>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</si>
  <si>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</si>
  <si>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</si>
  <si>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</si>
  <si>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</si>
  <si>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</si>
  <si>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</si>
  <si>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</si>
  <si>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</si>
  <si>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</si>
  <si>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</si>
  <si>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</si>
  <si>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</si>
  <si>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</si>
  <si>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</si>
  <si>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</si>
  <si>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</si>
  <si>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</si>
  <si>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</si>
  <si>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</si>
  <si>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</si>
  <si>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</si>
  <si>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</si>
  <si>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</si>
  <si>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</si>
  <si>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</si>
  <si>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</si>
  <si>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</si>
  <si>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</si>
  <si>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</si>
  <si>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</si>
  <si>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</si>
  <si>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</si>
  <si>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</si>
  <si>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</si>
  <si>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</si>
  <si>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</si>
  <si>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</si>
  <si>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</si>
  <si>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</si>
  <si>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</si>
  <si>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</si>
  <si>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</si>
  <si>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</si>
  <si>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</si>
  <si>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</si>
  <si>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</si>
  <si>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</si>
  <si>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</si>
  <si>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</si>
  <si>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</si>
  <si>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</si>
  <si>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</si>
  <si>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</si>
  <si>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</si>
  <si>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</si>
  <si>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</si>
  <si>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</si>
  <si>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</si>
  <si>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</si>
  <si>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</si>
  <si>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</si>
  <si>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</si>
  <si>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</si>
  <si>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</si>
  <si>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</si>
  <si>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</si>
  <si>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</si>
  <si>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</si>
  <si>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</si>
  <si>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</si>
  <si>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</si>
  <si>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</si>
  <si>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</si>
  <si>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</si>
  <si>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</si>
  <si>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</si>
  <si>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</si>
  <si>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</si>
  <si>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</si>
  <si>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</si>
  <si>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</si>
  <si>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</si>
  <si>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</si>
  <si>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</si>
  <si>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</si>
  <si>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</si>
  <si>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</si>
  <si>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</si>
  <si>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</si>
  <si>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</si>
  <si>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</si>
  <si>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</si>
  <si>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</si>
  <si>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</si>
  <si>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</si>
  <si>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</si>
  <si>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</si>
  <si>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</si>
  <si>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</si>
  <si>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</si>
  <si>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</si>
  <si>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</si>
  <si>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</si>
  <si>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</si>
  <si>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</si>
  <si>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</si>
  <si>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</si>
  <si>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</si>
  <si>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</si>
  <si>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</si>
  <si>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</si>
  <si>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</si>
  <si>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</si>
  <si>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</si>
  <si>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</si>
  <si>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</si>
  <si>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</si>
  <si>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</si>
  <si>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</si>
  <si>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</si>
  <si>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</si>
  <si>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</si>
  <si>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</si>
  <si>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</si>
  <si>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</si>
  <si>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</si>
  <si>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</si>
  <si>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</si>
  <si>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</si>
  <si>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</si>
  <si>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</si>
  <si>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</si>
  <si>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</si>
  <si>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</si>
  <si>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</si>
  <si>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</si>
  <si>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</si>
  <si>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</si>
  <si>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</si>
  <si>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</si>
  <si>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</si>
  <si>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</si>
  <si>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</si>
  <si>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</si>
  <si>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</si>
  <si>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</si>
  <si>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</si>
  <si>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</si>
  <si>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</si>
  <si>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</si>
  <si>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</si>
  <si>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</si>
  <si>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</si>
  <si>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</si>
  <si>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</si>
  <si>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</si>
  <si>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</si>
  <si>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</si>
  <si>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</si>
  <si>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</si>
  <si>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</si>
  <si>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</si>
  <si>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</si>
  <si>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</si>
  <si>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</si>
  <si>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</si>
  <si>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</si>
  <si>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</si>
  <si>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</si>
  <si>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</si>
  <si>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</si>
  <si>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</si>
  <si>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</si>
  <si>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</si>
  <si>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</si>
  <si>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</si>
  <si>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</si>
  <si>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</si>
  <si>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</si>
  <si>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</si>
  <si>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</si>
  <si>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</si>
  <si>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</si>
  <si>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</si>
  <si>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</si>
  <si>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</si>
  <si>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</si>
  <si>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</si>
  <si>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</si>
  <si>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</si>
  <si>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</si>
  <si>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</si>
  <si>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</si>
  <si>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</si>
  <si>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</si>
  <si>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</si>
  <si>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</si>
  <si>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</si>
  <si>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</si>
  <si>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</si>
  <si>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</si>
  <si>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</si>
  <si>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</si>
  <si>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</si>
  <si>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</si>
  <si>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</si>
  <si>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</si>
  <si>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</si>
  <si>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</si>
  <si>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</si>
  <si>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</si>
  <si>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</si>
  <si>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</si>
  <si>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</si>
  <si>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</si>
  <si>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</si>
  <si>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</si>
  <si>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</si>
  <si>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</si>
  <si>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</si>
  <si>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</si>
  <si>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</si>
  <si>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</si>
  <si>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</si>
  <si>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</si>
  <si>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</si>
  <si>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</si>
  <si>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</si>
  <si>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</si>
  <si>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</si>
  <si>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</si>
  <si>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</si>
  <si>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</si>
  <si>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</si>
  <si>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</si>
  <si>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</si>
  <si>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</si>
  <si>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</si>
  <si>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</si>
  <si>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</si>
  <si>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</si>
  <si>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</si>
  <si>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</si>
  <si>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</si>
  <si>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</si>
  <si>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</si>
  <si>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</si>
  <si>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</si>
  <si>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</si>
  <si>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</si>
  <si>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</si>
  <si>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</si>
  <si>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</si>
  <si>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</si>
  <si>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</si>
  <si>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</si>
  <si>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</si>
  <si>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</si>
  <si>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</si>
  <si>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</si>
  <si>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</si>
  <si>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</si>
  <si>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</si>
  <si>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</si>
  <si>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</si>
  <si>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</si>
  <si>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</si>
  <si>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</si>
  <si>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</si>
  <si>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</si>
  <si>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</si>
  <si>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</si>
  <si>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</si>
  <si>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</si>
  <si>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</si>
  <si>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</si>
  <si>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</si>
  <si>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</si>
  <si>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</si>
  <si>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</si>
  <si>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</si>
  <si>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</si>
  <si>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</si>
  <si>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</si>
  <si>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</si>
  <si>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</si>
  <si>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</si>
  <si>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</si>
  <si>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</si>
  <si>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</si>
  <si>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</si>
  <si>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</si>
  <si>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</si>
  <si>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</si>
  <si>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</si>
  <si>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</si>
  <si>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</si>
  <si>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</si>
  <si>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</si>
  <si>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</si>
  <si>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</si>
  <si>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</si>
  <si>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</si>
  <si>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</si>
  <si>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</si>
  <si>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</si>
  <si>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</si>
  <si>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</si>
  <si>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</si>
  <si>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</si>
  <si>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</si>
  <si>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</si>
  <si>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</si>
  <si>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</si>
  <si>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</si>
  <si>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</si>
  <si>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</si>
  <si>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</si>
  <si>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</si>
  <si>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</si>
  <si>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</si>
  <si>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</si>
  <si>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</si>
  <si>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</si>
  <si>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</si>
  <si>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</si>
  <si>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</si>
  <si>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</si>
  <si>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</si>
  <si>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</si>
  <si>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</si>
  <si>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</si>
  <si>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</si>
  <si>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</si>
  <si>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</si>
  <si>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</si>
  <si>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</si>
  <si>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</si>
  <si>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</si>
  <si>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</si>
  <si>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</si>
  <si>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</si>
  <si>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</si>
  <si>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</si>
  <si>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</si>
  <si>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</si>
  <si>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</si>
  <si>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</si>
  <si>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</si>
  <si>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</si>
  <si>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</si>
  <si>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</si>
  <si>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</si>
  <si>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</si>
  <si>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</si>
  <si>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</si>
  <si>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</si>
  <si>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</si>
  <si>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</si>
  <si>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</si>
  <si>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</si>
  <si>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</si>
  <si>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</si>
  <si>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</si>
  <si>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</si>
  <si>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</si>
  <si>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</si>
  <si>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</si>
  <si>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</si>
  <si>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</si>
  <si>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</si>
  <si>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</si>
  <si>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</si>
  <si>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</si>
  <si>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</si>
  <si>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</si>
  <si>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</si>
  <si>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</si>
  <si>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</si>
  <si>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</si>
  <si>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</si>
  <si>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</si>
  <si>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</si>
  <si>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</si>
  <si>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</si>
  <si>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</si>
  <si>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</si>
  <si>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</si>
  <si>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</si>
  <si>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</si>
  <si>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</si>
  <si>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</si>
  <si>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</si>
  <si>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</si>
  <si>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</si>
  <si>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</si>
  <si>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</si>
  <si>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</si>
  <si>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</si>
  <si>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</si>
  <si>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</si>
  <si>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</si>
  <si>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</si>
  <si>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</si>
  <si>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</si>
  <si>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</si>
  <si>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</si>
  <si>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</si>
  <si>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</si>
  <si>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</si>
  <si>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</si>
  <si>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</si>
  <si>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</si>
  <si>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</si>
  <si>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</si>
  <si>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</si>
  <si>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</si>
  <si>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</si>
  <si>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</si>
  <si>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</si>
  <si>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</si>
  <si>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</si>
  <si>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</si>
  <si>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</si>
  <si>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</si>
  <si>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</si>
  <si>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</si>
  <si>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</si>
  <si>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</si>
  <si>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</si>
  <si>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</si>
  <si>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</si>
  <si>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</si>
  <si>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</si>
  <si>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</si>
  <si>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</si>
  <si>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</si>
  <si>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</si>
  <si>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</si>
  <si>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</si>
  <si>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</si>
  <si>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</si>
  <si>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</si>
  <si>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</si>
  <si>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</si>
  <si>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</si>
  <si>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</si>
  <si>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</si>
  <si>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</si>
  <si>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</si>
  <si>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</si>
  <si>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</si>
  <si>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</si>
  <si>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</si>
  <si>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</si>
  <si>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</si>
  <si>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</si>
  <si>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</si>
  <si>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</si>
  <si>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</si>
  <si>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</si>
  <si>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</si>
  <si>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</si>
  <si>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</si>
  <si>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</si>
  <si>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</si>
  <si>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</si>
  <si>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</si>
  <si>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</si>
  <si>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</si>
  <si>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</si>
  <si>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</si>
  <si>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</si>
  <si>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</si>
  <si>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</si>
  <si>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</si>
  <si>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</si>
  <si>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</si>
  <si>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</si>
  <si>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</si>
  <si>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</si>
  <si>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</si>
  <si>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</si>
  <si>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</si>
  <si>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</si>
  <si>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</si>
  <si>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</si>
  <si>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</si>
  <si>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</si>
  <si>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</si>
  <si>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</si>
  <si>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</si>
  <si>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</si>
  <si>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</si>
  <si>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</si>
  <si>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</si>
  <si>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</si>
  <si>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</si>
  <si>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</si>
  <si>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</si>
  <si>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</si>
  <si>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</si>
  <si>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</si>
  <si>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</si>
  <si>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</si>
  <si>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</si>
  <si>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</si>
  <si>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</si>
  <si>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</si>
  <si>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</si>
  <si>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</si>
  <si>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</si>
  <si>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</si>
  <si>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</si>
  <si>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</si>
  <si>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</si>
  <si>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</si>
  <si>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</si>
  <si>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</si>
  <si>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</si>
  <si>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</si>
  <si>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</si>
  <si>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</si>
  <si>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</si>
  <si>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</si>
  <si>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</si>
  <si>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</si>
  <si>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</si>
  <si>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</si>
  <si>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</si>
  <si>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</si>
  <si>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</si>
  <si>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</si>
  <si>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</si>
  <si>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</si>
  <si>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</si>
  <si>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</si>
  <si>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</si>
  <si>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</si>
  <si>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</si>
  <si>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</si>
  <si>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</si>
  <si>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</si>
  <si>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</si>
  <si>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</si>
  <si>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</si>
  <si>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</si>
  <si>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</si>
  <si>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</si>
  <si>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</si>
  <si>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</si>
  <si>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</si>
  <si>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</si>
  <si>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</si>
  <si>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</si>
  <si>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</si>
  <si>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</si>
  <si>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</si>
  <si>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</si>
  <si>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</si>
  <si>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</si>
  <si>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</si>
  <si>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</si>
  <si>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</si>
  <si>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</si>
  <si>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</si>
  <si>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</si>
  <si>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</si>
  <si>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</si>
  <si>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</si>
  <si>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</si>
  <si>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</si>
  <si>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</si>
  <si>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</si>
  <si>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</si>
  <si>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</si>
  <si>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</si>
  <si>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</si>
  <si>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</si>
  <si>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</si>
  <si>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</si>
  <si>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</si>
  <si>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</si>
  <si>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</si>
  <si>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</si>
  <si>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</si>
  <si>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</si>
  <si>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</si>
  <si>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</si>
  <si>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</si>
  <si>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</si>
  <si>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</si>
  <si>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</si>
  <si>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</si>
  <si>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</si>
  <si>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</si>
  <si>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</si>
  <si>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</si>
  <si>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</si>
  <si>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</si>
  <si>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</si>
  <si>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</si>
  <si>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</si>
  <si>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</si>
  <si>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</si>
  <si>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</si>
  <si>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</si>
  <si>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</si>
  <si>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</si>
  <si>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</si>
  <si>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</si>
  <si>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</si>
  <si>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</si>
  <si>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</si>
  <si>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</si>
  <si>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</si>
  <si>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</si>
  <si>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</si>
  <si>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</si>
  <si>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</si>
  <si>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</si>
  <si>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</si>
  <si>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</si>
  <si>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</si>
  <si>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</si>
  <si>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</si>
  <si>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</si>
  <si>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</si>
  <si>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</si>
  <si>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</si>
  <si>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</si>
  <si>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</si>
  <si>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</si>
  <si>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</si>
  <si>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</si>
  <si>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</si>
  <si>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</si>
  <si>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</si>
  <si>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</si>
  <si>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</si>
  <si>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</si>
  <si>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</si>
  <si>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</si>
  <si>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</si>
  <si>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</si>
  <si>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</si>
  <si>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</si>
  <si>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</si>
  <si>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</si>
  <si>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</si>
  <si>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</si>
  <si>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</si>
  <si>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</si>
  <si>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</si>
  <si>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</si>
  <si>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</si>
  <si>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</si>
  <si>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</si>
  <si>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</si>
  <si>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</si>
  <si>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</si>
  <si>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</si>
  <si>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</si>
  <si>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</si>
  <si>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</si>
  <si>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</si>
  <si>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</si>
  <si>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</si>
  <si>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</si>
  <si>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</si>
  <si>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</si>
  <si>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</si>
  <si>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</si>
  <si>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</si>
  <si>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</si>
  <si>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</si>
  <si>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</si>
  <si>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</si>
  <si>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</si>
  <si>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</si>
  <si>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</si>
  <si>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</si>
  <si>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</si>
  <si>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</si>
  <si>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</si>
  <si>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</si>
  <si>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</si>
  <si>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</si>
  <si>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</si>
  <si>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</si>
  <si>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</si>
  <si>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</si>
  <si>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</si>
  <si>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</si>
  <si>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</si>
  <si>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</si>
  <si>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</si>
  <si>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</si>
  <si>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</si>
  <si>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</si>
  <si>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</si>
  <si>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</si>
  <si>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</si>
  <si>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</si>
  <si>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</si>
  <si>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</si>
  <si>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</si>
  <si>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</si>
  <si>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</si>
  <si>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</si>
  <si>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</si>
  <si>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</si>
  <si>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</si>
  <si>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</si>
  <si>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</si>
  <si>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</si>
  <si>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</si>
  <si>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</si>
  <si>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</si>
  <si>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</si>
  <si>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</si>
  <si>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</si>
  <si>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</si>
  <si>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</si>
  <si>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</si>
  <si>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</si>
  <si>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</si>
  <si>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</si>
  <si>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</si>
  <si>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</si>
  <si>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</si>
  <si>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</si>
  <si>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</si>
  <si>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</si>
  <si>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</si>
  <si>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</si>
  <si>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</si>
  <si>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</si>
  <si>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</si>
  <si>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</si>
  <si>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</si>
  <si>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</si>
  <si>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</si>
  <si>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</si>
  <si>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</si>
  <si>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</si>
  <si>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</si>
  <si>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</si>
  <si>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</si>
  <si>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</si>
  <si>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</si>
  <si>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</si>
  <si>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</si>
  <si>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</si>
  <si>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</si>
  <si>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</si>
  <si>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</si>
  <si>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</si>
  <si>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</si>
  <si>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</si>
  <si>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</si>
  <si>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</si>
  <si>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</si>
  <si>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</si>
  <si>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</si>
  <si>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</si>
  <si>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</si>
  <si>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</si>
  <si>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</si>
  <si>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</si>
  <si>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</si>
  <si>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</si>
  <si>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</si>
  <si>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</si>
  <si>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</si>
  <si>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</si>
  <si>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</si>
  <si>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</si>
  <si>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</si>
  <si>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</si>
  <si>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</si>
  <si>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</si>
  <si>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</si>
  <si>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</si>
  <si>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</si>
  <si>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</si>
  <si>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</si>
  <si>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</si>
  <si>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</si>
  <si>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</si>
  <si>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</si>
  <si>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</si>
  <si>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</si>
  <si>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</si>
  <si>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</si>
  <si>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</si>
  <si>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</si>
  <si>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</si>
  <si>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</si>
  <si>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</si>
  <si>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</si>
  <si>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</si>
  <si>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</si>
  <si>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</si>
  <si>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</si>
  <si>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</si>
  <si>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</si>
  <si>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</si>
  <si>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</si>
  <si>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</si>
  <si>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</si>
  <si>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</si>
  <si>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</si>
  <si>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</si>
  <si>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</si>
  <si>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</si>
  <si>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</si>
  <si>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</si>
  <si>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</si>
  <si>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</si>
  <si>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</si>
  <si>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</si>
  <si>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</si>
  <si>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</si>
  <si>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</si>
  <si>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</si>
  <si>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</si>
  <si>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</si>
  <si>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</si>
  <si>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</si>
  <si>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</si>
  <si>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</si>
  <si>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</si>
  <si>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</si>
  <si>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</si>
  <si>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</si>
  <si>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</si>
  <si>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</si>
  <si>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</si>
  <si>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</si>
  <si>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</si>
  <si>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</si>
  <si>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</si>
  <si>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</si>
  <si>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</si>
  <si>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</si>
  <si>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</si>
  <si>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</si>
  <si>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</si>
  <si>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</si>
  <si>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</si>
  <si>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</si>
  <si>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</si>
  <si>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</si>
  <si>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</si>
  <si>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</si>
  <si>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</si>
  <si>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</si>
  <si>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</si>
  <si>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</si>
  <si>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</si>
  <si>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</si>
  <si>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</si>
  <si>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</si>
  <si>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</si>
  <si>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</si>
  <si>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</si>
  <si>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</si>
  <si>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</si>
  <si>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</si>
  <si>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</si>
  <si>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</si>
  <si>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</si>
  <si>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</si>
  <si>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</si>
  <si>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</si>
  <si>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</si>
  <si>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</si>
  <si>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</si>
  <si>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</si>
  <si>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</si>
  <si>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</si>
  <si>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</si>
  <si>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</si>
  <si>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</si>
  <si>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</si>
  <si>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</si>
  <si>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</si>
  <si>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</si>
  <si>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</si>
  <si>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</si>
  <si>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</si>
  <si>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</si>
  <si>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</si>
  <si>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</si>
  <si>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</si>
  <si>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</si>
  <si>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</si>
  <si>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</si>
  <si>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</si>
  <si>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</si>
  <si>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</si>
  <si>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</si>
  <si>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</si>
  <si>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</si>
  <si>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</si>
  <si>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</si>
  <si>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</si>
  <si>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</si>
  <si>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</si>
  <si>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</si>
  <si>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</si>
  <si>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</si>
  <si>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</si>
  <si>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</si>
  <si>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</si>
  <si>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</si>
  <si>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</si>
  <si>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</si>
  <si>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</si>
  <si>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</si>
  <si>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</si>
  <si>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</si>
  <si>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</si>
  <si>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</si>
  <si>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</si>
  <si>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</si>
  <si>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</si>
  <si>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</si>
  <si>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</si>
  <si>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</si>
  <si>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</si>
  <si>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</si>
  <si>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</si>
  <si>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</si>
  <si>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</si>
  <si>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</si>
  <si>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</si>
  <si>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</si>
  <si>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</si>
  <si>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</si>
  <si>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</si>
  <si>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</si>
  <si>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</si>
  <si>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</si>
  <si>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</si>
  <si>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</si>
  <si>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</si>
  <si>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</si>
  <si>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</si>
  <si>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</si>
  <si>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</si>
  <si>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</si>
  <si>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</si>
  <si>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</si>
  <si>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</si>
  <si>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</si>
  <si>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</si>
  <si>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</si>
  <si>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</si>
  <si>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</si>
  <si>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</si>
  <si>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</si>
  <si>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</si>
  <si>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</si>
  <si>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</si>
  <si>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</si>
  <si>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</si>
  <si>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</si>
  <si>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</si>
  <si>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</si>
  <si>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</si>
  <si>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</si>
  <si>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</si>
  <si>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</si>
  <si>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</si>
  <si>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</si>
  <si>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</si>
  <si>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</si>
  <si>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</si>
  <si>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</si>
  <si>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</si>
  <si>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</si>
  <si>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</si>
  <si>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</si>
  <si>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</si>
  <si>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</si>
  <si>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</si>
  <si>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</si>
  <si>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</si>
  <si>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</si>
  <si>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</si>
  <si>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</si>
  <si>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</si>
  <si>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</si>
  <si>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</si>
  <si>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</si>
  <si>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</si>
  <si>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</si>
  <si>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</si>
  <si>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</si>
  <si>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</si>
  <si>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</si>
  <si>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</si>
  <si>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</si>
  <si>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</si>
  <si>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</si>
  <si>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</si>
  <si>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</si>
  <si>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</si>
  <si>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</si>
  <si>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</si>
  <si>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</si>
  <si>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</si>
  <si>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</si>
  <si>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</si>
  <si>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</si>
  <si>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</si>
  <si>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</si>
  <si>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</si>
  <si>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</si>
  <si>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</si>
  <si>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</si>
  <si>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</si>
  <si>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</si>
  <si>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</si>
  <si>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</si>
  <si>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</si>
  <si>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</si>
  <si>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</si>
  <si>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</si>
  <si>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</si>
  <si>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</si>
  <si>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</si>
  <si>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</si>
  <si>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</si>
  <si>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</si>
  <si>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</si>
  <si>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</si>
  <si>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</si>
  <si>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</si>
  <si>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</si>
  <si>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</si>
  <si>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</si>
  <si>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</si>
  <si>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</si>
  <si>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</si>
  <si>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</si>
  <si>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</si>
  <si>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</si>
  <si>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</si>
  <si>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</si>
  <si>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</si>
  <si>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</si>
  <si>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</si>
  <si>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</si>
  <si>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</si>
  <si>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</si>
  <si>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</si>
  <si>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</si>
  <si>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</si>
  <si>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</si>
  <si>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</si>
  <si>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</si>
  <si>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</si>
  <si>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</si>
  <si>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</si>
  <si>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</si>
  <si>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</si>
  <si>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</si>
  <si>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</si>
  <si>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</si>
  <si>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</si>
  <si>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</si>
  <si>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</si>
  <si>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</si>
  <si>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</si>
  <si>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</si>
  <si>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</si>
  <si>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</si>
  <si>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</si>
  <si>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</si>
  <si>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</si>
  <si>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</si>
  <si>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</si>
  <si>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</si>
  <si>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</si>
  <si>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</si>
  <si>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</si>
  <si>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</si>
  <si>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</si>
  <si>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</si>
  <si>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</si>
  <si>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</si>
  <si>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</si>
  <si>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</si>
  <si>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</si>
  <si>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</si>
  <si>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</si>
  <si>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</si>
  <si>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</si>
  <si>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</si>
  <si>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</si>
  <si>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</si>
  <si>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</si>
  <si>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</si>
  <si>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</si>
  <si>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</si>
  <si>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</si>
  <si>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</si>
  <si>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</si>
  <si>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</si>
  <si>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</si>
  <si>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</si>
  <si>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</si>
  <si>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</si>
  <si>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</si>
  <si>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</si>
  <si>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</si>
  <si>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</si>
  <si>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</si>
  <si>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</si>
  <si>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</si>
  <si>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</si>
  <si>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</si>
  <si>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</si>
  <si>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</si>
  <si>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</si>
  <si>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</si>
  <si>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</si>
  <si>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</si>
  <si>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</si>
  <si>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</si>
  <si>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</si>
  <si>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</si>
  <si>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</si>
  <si>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</si>
  <si>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</si>
  <si>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</si>
  <si>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</si>
  <si>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</si>
  <si>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</si>
  <si>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</si>
  <si>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</si>
  <si>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</si>
  <si>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</si>
  <si>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</si>
  <si>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</si>
  <si>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</si>
  <si>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</si>
  <si>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</si>
  <si>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</si>
  <si>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</si>
  <si>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</si>
  <si>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</si>
  <si>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</si>
  <si>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</si>
  <si>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</si>
  <si>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</si>
  <si>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</si>
  <si>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</si>
  <si>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</si>
  <si>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</si>
  <si>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</si>
  <si>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</si>
  <si>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</si>
  <si>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</si>
  <si>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</si>
  <si>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</si>
  <si>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</si>
  <si>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</si>
  <si>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</si>
  <si>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</si>
  <si>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</si>
  <si>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</si>
  <si>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</si>
  <si>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</si>
  <si>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</si>
  <si>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</si>
  <si>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</si>
  <si>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</si>
  <si>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</si>
  <si>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</si>
  <si>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</si>
  <si>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</si>
  <si>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</si>
  <si>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</si>
  <si>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</si>
  <si>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</si>
  <si>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</si>
  <si>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</si>
  <si>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</si>
  <si>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</si>
  <si>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</si>
  <si>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</si>
  <si>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</si>
  <si>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</si>
  <si>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</si>
  <si>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</si>
  <si>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</si>
  <si>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</si>
  <si>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</si>
  <si>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</si>
  <si>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</si>
  <si>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</si>
  <si>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</si>
  <si>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</si>
  <si>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</si>
  <si>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</si>
  <si>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</si>
  <si>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</si>
  <si>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</si>
  <si>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</si>
  <si>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</si>
  <si>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</si>
  <si>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</si>
  <si>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</si>
  <si>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</si>
  <si>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</si>
  <si>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</si>
  <si>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</si>
  <si>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</si>
  <si>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</si>
  <si>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</si>
  <si>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</si>
  <si>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</si>
  <si>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</si>
  <si>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</si>
  <si>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</si>
  <si>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</si>
  <si>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</si>
  <si>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</si>
  <si>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</si>
  <si>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</si>
  <si>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</si>
  <si>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</si>
  <si>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</si>
  <si>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</si>
  <si>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</si>
  <si>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</si>
  <si>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</si>
  <si>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</si>
  <si>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</si>
  <si>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</si>
  <si>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</si>
  <si>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</si>
  <si>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</si>
  <si>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</si>
  <si>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</si>
  <si>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</si>
  <si>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</si>
  <si>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</si>
  <si>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</si>
  <si>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</si>
  <si>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</si>
  <si>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</si>
  <si>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</si>
  <si>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</si>
  <si>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</si>
  <si>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</si>
  <si>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</si>
  <si>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</si>
  <si>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</si>
  <si>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</si>
  <si>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</si>
  <si>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</si>
  <si>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</si>
  <si>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</si>
  <si>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</si>
  <si>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</si>
  <si>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</si>
  <si>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</si>
  <si>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</si>
  <si>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</si>
  <si>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</si>
  <si>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</si>
  <si>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</si>
  <si>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</si>
  <si>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</si>
  <si>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</si>
  <si>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</si>
  <si>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</si>
  <si>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</si>
  <si>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</si>
  <si>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</si>
  <si>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</si>
  <si>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</si>
  <si>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</si>
  <si>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</si>
  <si>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</si>
  <si>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</si>
  <si>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</si>
  <si>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</si>
  <si>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</si>
  <si>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</si>
  <si>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</si>
  <si>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</si>
  <si>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</si>
  <si>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</si>
  <si>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</si>
  <si>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</si>
  <si>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</si>
  <si>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</si>
  <si>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</si>
  <si>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</si>
  <si>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</si>
  <si>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</si>
  <si>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</si>
  <si>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</si>
  <si>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</si>
  <si>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</si>
  <si>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</si>
  <si>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</si>
  <si>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</si>
  <si>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</si>
  <si>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</si>
  <si>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</si>
  <si>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</si>
  <si>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</si>
  <si>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</si>
  <si>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</si>
  <si>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</si>
  <si>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</si>
  <si>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</si>
  <si>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</si>
  <si>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</si>
  <si>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</si>
  <si>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</si>
  <si>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</si>
  <si>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</si>
  <si>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</si>
  <si>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</si>
  <si>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</si>
  <si>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</si>
  <si>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</si>
  <si>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</si>
  <si>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</si>
  <si>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</si>
  <si>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</si>
  <si>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</si>
  <si>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</si>
  <si>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</si>
  <si>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</si>
  <si>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</si>
  <si>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</si>
  <si>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</si>
  <si>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</si>
  <si>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</si>
  <si>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</si>
  <si>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</si>
  <si>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</si>
  <si>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</si>
  <si>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</si>
  <si>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</si>
  <si>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</si>
  <si>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</si>
  <si>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</si>
  <si>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</si>
  <si>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</si>
  <si>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</si>
  <si>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</si>
  <si>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</si>
  <si>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</si>
  <si>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</si>
  <si>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</si>
  <si>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</si>
  <si>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</si>
  <si>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</si>
  <si>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</si>
  <si>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</si>
  <si>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</si>
  <si>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</si>
  <si>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</si>
  <si>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</si>
  <si>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</si>
  <si>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</si>
  <si>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</si>
  <si>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</si>
  <si>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</si>
  <si>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</si>
  <si>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</si>
  <si>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</si>
  <si>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</si>
  <si>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</si>
  <si>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</si>
  <si>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</si>
  <si>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</si>
  <si>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</si>
  <si>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</si>
  <si>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</si>
  <si>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</si>
  <si>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</si>
  <si>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</si>
  <si>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</si>
  <si>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</si>
  <si>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</si>
  <si>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</si>
  <si>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</si>
  <si>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</si>
  <si>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</si>
  <si>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</si>
  <si>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</si>
  <si>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</si>
  <si>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</si>
  <si>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</si>
  <si>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</si>
  <si>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</si>
  <si>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</si>
  <si>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</si>
  <si>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</si>
  <si>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</si>
  <si>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</si>
  <si>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</si>
  <si>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</si>
  <si>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</si>
  <si>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</si>
  <si>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</si>
  <si>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</si>
  <si>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</si>
  <si>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</si>
  <si>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</si>
  <si>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</si>
  <si>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</si>
  <si>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</si>
  <si>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</si>
  <si>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</si>
  <si>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</si>
  <si>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</si>
  <si>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</si>
  <si>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</si>
  <si>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</si>
  <si>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</si>
  <si>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</si>
  <si>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</si>
  <si>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</si>
  <si>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</si>
  <si>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</si>
  <si>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</si>
  <si>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</si>
  <si>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</si>
  <si>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</si>
  <si>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</si>
  <si>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</si>
  <si>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</si>
  <si>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</si>
  <si>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</si>
  <si>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</si>
  <si>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</si>
  <si>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</si>
  <si>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</si>
  <si>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</si>
  <si>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</si>
  <si>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</si>
  <si>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</si>
  <si>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</si>
  <si>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</si>
  <si>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</si>
  <si>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</si>
  <si>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</si>
  <si>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</si>
  <si>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</si>
  <si>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</si>
  <si>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</si>
  <si>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</si>
  <si>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</si>
  <si>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</si>
  <si>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</si>
  <si>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</si>
  <si>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</si>
  <si>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</si>
  <si>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</si>
  <si>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</si>
  <si>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</si>
  <si>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</si>
  <si>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</si>
  <si>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</si>
  <si>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</si>
  <si>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</si>
  <si>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</si>
  <si>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</si>
  <si>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</si>
  <si>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</si>
  <si>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</si>
  <si>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</si>
  <si>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</si>
  <si>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</si>
  <si>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</si>
  <si>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</si>
  <si>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</si>
  <si>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</si>
  <si>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</si>
  <si>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</si>
  <si>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</si>
  <si>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</si>
  <si>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</si>
  <si>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</si>
  <si>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</si>
  <si>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</si>
  <si>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</si>
  <si>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</si>
  <si>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</si>
  <si>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</si>
  <si>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</si>
  <si>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</si>
  <si>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</si>
  <si>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</si>
  <si>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</si>
  <si>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</si>
  <si>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</si>
  <si>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</si>
  <si>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</si>
  <si>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</si>
  <si>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</si>
  <si>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</si>
  <si>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</si>
  <si>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</si>
  <si>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</si>
  <si>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</si>
  <si>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</si>
  <si>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</si>
  <si>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</si>
  <si>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</si>
  <si>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</si>
  <si>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</si>
  <si>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</si>
  <si>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</si>
  <si>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</si>
  <si>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</si>
  <si>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</si>
  <si>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</si>
  <si>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</si>
  <si>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</si>
  <si>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</si>
  <si>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</si>
  <si>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</si>
  <si>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</si>
  <si>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</si>
  <si>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</si>
  <si>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</si>
  <si>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</si>
  <si>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</si>
  <si>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</si>
  <si>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</si>
  <si>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</si>
  <si>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</si>
  <si>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</si>
  <si>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</si>
  <si>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</si>
  <si>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</si>
  <si>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</si>
  <si>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</si>
  <si>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</si>
  <si>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</si>
  <si>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</si>
  <si>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</si>
  <si>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</si>
  <si>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</si>
  <si>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</si>
  <si>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</si>
  <si>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</si>
  <si>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</si>
  <si>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</si>
  <si>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</si>
  <si>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</si>
  <si>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</si>
  <si>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</si>
  <si>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</si>
  <si>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</si>
  <si>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</si>
  <si>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</si>
  <si>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</si>
  <si>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</si>
  <si>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</si>
  <si>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</si>
  <si>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</si>
  <si>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</si>
  <si>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</si>
  <si>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</si>
  <si>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</si>
  <si>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</si>
  <si>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</si>
  <si>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</si>
  <si>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</si>
  <si>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</si>
  <si>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</si>
  <si>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</si>
  <si>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</si>
  <si>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</si>
  <si>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</si>
  <si>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</si>
  <si>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</si>
  <si>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</si>
  <si>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</si>
  <si>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</si>
  <si>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</si>
  <si>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</si>
  <si>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</si>
  <si>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</si>
  <si>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</si>
  <si>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</si>
  <si>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</si>
  <si>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</si>
  <si>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</si>
  <si>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</si>
  <si>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</si>
  <si>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</si>
  <si>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</si>
  <si>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</si>
  <si>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</si>
  <si>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</si>
  <si>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</si>
  <si>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</si>
  <si>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</si>
  <si>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</si>
  <si>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</si>
  <si>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</si>
  <si>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</si>
  <si>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</si>
  <si>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</si>
  <si>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</si>
  <si>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</si>
  <si>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</si>
  <si>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</si>
  <si>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</si>
  <si>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</si>
  <si>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</si>
  <si>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</si>
  <si>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</si>
  <si>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</si>
  <si>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</si>
  <si>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</si>
  <si>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</si>
  <si>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</si>
  <si>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</si>
  <si>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</si>
  <si>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</si>
  <si>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</si>
  <si>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</si>
  <si>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</si>
  <si>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</si>
  <si>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</si>
  <si>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</si>
  <si>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</si>
  <si>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</si>
  <si>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</si>
  <si>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</si>
  <si>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</si>
  <si>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</si>
  <si>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</si>
  <si>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</si>
  <si>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</si>
  <si>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</si>
  <si>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</si>
  <si>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</si>
  <si>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</si>
  <si>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</si>
  <si>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</si>
  <si>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</si>
  <si>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</si>
  <si>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</si>
  <si>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</si>
  <si>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</si>
  <si>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</si>
  <si>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</si>
  <si>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</si>
  <si>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</si>
  <si>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</si>
  <si>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</si>
  <si>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</si>
  <si>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</si>
  <si>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</si>
  <si>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</si>
  <si>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</si>
  <si>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</si>
  <si>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</si>
  <si>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</si>
  <si>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</si>
  <si>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</si>
  <si>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</si>
  <si>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</si>
  <si>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</si>
  <si>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</si>
  <si>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</si>
  <si>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</si>
  <si>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</si>
  <si>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</si>
  <si>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</si>
  <si>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</si>
  <si>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</si>
  <si>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</si>
  <si>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</si>
  <si>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</si>
  <si>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</si>
  <si>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</si>
  <si>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</si>
  <si>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</si>
  <si>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</si>
  <si>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</si>
  <si>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</si>
  <si>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</si>
  <si>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</si>
  <si>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</si>
  <si>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</si>
  <si>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</si>
  <si>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</si>
  <si>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</si>
  <si>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</si>
  <si>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</si>
  <si>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</si>
  <si>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</si>
  <si>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</si>
  <si>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</si>
  <si>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</si>
  <si>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</si>
  <si>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</si>
  <si>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</si>
  <si>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</si>
  <si>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</si>
  <si>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</si>
  <si>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</si>
  <si>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</si>
  <si>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</si>
  <si>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</si>
  <si>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</si>
  <si>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</si>
  <si>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</si>
  <si>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</si>
  <si>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</si>
  <si>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</si>
  <si>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</si>
  <si>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</si>
  <si>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</si>
  <si>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</si>
  <si>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</si>
  <si>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</si>
  <si>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</si>
  <si>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</si>
  <si>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</si>
  <si>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</si>
  <si>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</si>
  <si>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</si>
  <si>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</si>
  <si>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</si>
  <si>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</si>
  <si>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</si>
  <si>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</si>
  <si>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</si>
  <si>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</si>
  <si>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</si>
  <si>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</si>
  <si>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</si>
  <si>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</si>
  <si>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</si>
  <si>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</si>
  <si>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</si>
  <si>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</si>
  <si>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</si>
  <si>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</si>
  <si>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</si>
  <si>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</si>
  <si>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</si>
  <si>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</si>
  <si>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</si>
  <si>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</si>
  <si>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</si>
  <si>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</si>
  <si>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</si>
  <si>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</si>
  <si>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</si>
  <si>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</si>
  <si>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</si>
  <si>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</si>
  <si>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</si>
  <si>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</si>
  <si>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</si>
  <si>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</si>
  <si>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</si>
  <si>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</si>
  <si>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</si>
  <si>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</si>
  <si>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</si>
  <si>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</si>
  <si>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</si>
  <si>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</si>
  <si>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</si>
  <si>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</si>
  <si>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</si>
  <si>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</si>
  <si>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</si>
  <si>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</si>
  <si>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</si>
  <si>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</si>
  <si>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</si>
  <si>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</si>
  <si>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</si>
  <si>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</si>
  <si>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</si>
  <si>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</si>
  <si>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</si>
  <si>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</si>
  <si>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</si>
  <si>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</si>
  <si>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</si>
  <si>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</si>
  <si>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</si>
  <si>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</si>
  <si>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</si>
  <si>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</si>
  <si>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</si>
  <si>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</si>
  <si>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</si>
  <si>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</si>
  <si>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</si>
  <si>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</si>
  <si>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</si>
  <si>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</si>
  <si>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</si>
  <si>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</si>
  <si>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</si>
  <si>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</si>
  <si>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</si>
  <si>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</si>
  <si>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</si>
  <si>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</si>
  <si>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</si>
  <si>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</si>
  <si>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</si>
  <si>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</si>
  <si>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</si>
  <si>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</si>
  <si>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</si>
  <si>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</si>
  <si>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</si>
  <si>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</si>
  <si>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</si>
  <si>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</si>
  <si>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</si>
  <si>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</si>
  <si>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</si>
  <si>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</si>
  <si>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</si>
  <si>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</si>
  <si>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</si>
  <si>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</si>
  <si>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</si>
  <si>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</si>
  <si>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</si>
  <si>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</si>
  <si>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</si>
  <si>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</si>
  <si>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</si>
  <si>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</si>
  <si>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</si>
  <si>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</si>
  <si>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</si>
  <si>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</si>
  <si>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</si>
  <si>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</si>
  <si>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</si>
  <si>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</si>
  <si>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</si>
  <si>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</si>
  <si>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</si>
  <si>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</si>
  <si>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</si>
  <si>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</si>
  <si>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</si>
  <si>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</si>
  <si>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</si>
  <si>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</si>
  <si>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</si>
  <si>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</si>
  <si>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</si>
  <si>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</si>
  <si>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</si>
  <si>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</si>
  <si>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</si>
  <si>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</si>
  <si>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</si>
  <si>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</si>
  <si>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</si>
  <si>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</si>
  <si>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</si>
  <si>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</si>
  <si>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</si>
  <si>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</si>
  <si>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</si>
  <si>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</si>
  <si>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</si>
  <si>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</si>
  <si>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</si>
  <si>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</si>
  <si>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</si>
  <si>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</si>
  <si>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</si>
  <si>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</si>
  <si>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</si>
  <si>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</si>
  <si>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</si>
  <si>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</si>
  <si>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</si>
  <si>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</si>
  <si>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</si>
  <si>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</si>
  <si>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</si>
  <si>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</si>
  <si>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</si>
  <si>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</si>
  <si>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</si>
  <si>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</si>
  <si>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</si>
  <si>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</si>
  <si>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</si>
  <si>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</si>
  <si>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</si>
  <si>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</si>
  <si>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</si>
  <si>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</si>
  <si>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</si>
  <si>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</si>
  <si>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</si>
  <si>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</si>
  <si>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</si>
  <si>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</si>
  <si>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</si>
  <si>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</si>
  <si>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</si>
  <si>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</si>
  <si>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</si>
  <si>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</si>
  <si>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</si>
  <si>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</si>
  <si>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</si>
  <si>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</si>
  <si>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</si>
  <si>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</si>
  <si>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</si>
  <si>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</si>
  <si>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</si>
  <si>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</si>
  <si>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</si>
  <si>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</si>
  <si>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</si>
  <si>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</si>
  <si>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</si>
  <si>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</si>
  <si>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</si>
  <si>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</si>
  <si>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</si>
  <si>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</si>
  <si>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</si>
  <si>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</si>
  <si>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</si>
  <si>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</si>
  <si>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</si>
  <si>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</si>
  <si>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</si>
  <si>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</si>
  <si>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</si>
  <si>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</si>
  <si>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</si>
  <si>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</si>
  <si>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</si>
  <si>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</si>
  <si>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</si>
  <si>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</si>
  <si>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</si>
  <si>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</si>
  <si>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</si>
  <si>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</si>
  <si>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</si>
  <si>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</si>
  <si>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</si>
  <si>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</si>
  <si>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</si>
  <si>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</si>
  <si>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</si>
  <si>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</si>
  <si>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</si>
  <si>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</si>
  <si>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</si>
  <si>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</si>
  <si>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</si>
  <si>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</si>
  <si>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</si>
  <si>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</si>
  <si>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</si>
  <si>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</si>
  <si>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</si>
  <si>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</si>
  <si>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</si>
  <si>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</si>
  <si>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</si>
  <si>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</si>
  <si>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</si>
  <si>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</si>
  <si>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</si>
  <si>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</si>
  <si>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</si>
  <si>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</si>
  <si>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</si>
  <si>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</si>
  <si>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</si>
  <si>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</si>
  <si>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</si>
  <si>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</si>
  <si>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</si>
  <si>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</si>
  <si>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</si>
  <si>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</si>
  <si>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</si>
  <si>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</si>
  <si>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</si>
  <si>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</si>
  <si>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</si>
  <si>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</si>
  <si>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</si>
  <si>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</si>
  <si>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</si>
  <si>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</si>
  <si>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</si>
  <si>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</si>
  <si>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</si>
  <si>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</si>
  <si>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</si>
  <si>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</si>
  <si>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</si>
  <si>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</si>
  <si>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</si>
  <si>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</si>
  <si>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</si>
  <si>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</si>
  <si>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</si>
  <si>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</si>
  <si>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</si>
  <si>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</si>
  <si>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</si>
  <si>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</si>
  <si>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</si>
  <si>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</si>
  <si>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</si>
  <si>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</si>
  <si>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</si>
  <si>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</si>
  <si>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</si>
  <si>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</si>
  <si>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</si>
  <si>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</si>
  <si>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</si>
  <si>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</si>
  <si>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</si>
  <si>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</si>
  <si>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</si>
  <si>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</si>
  <si>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</si>
  <si>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</si>
  <si>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</si>
  <si>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</si>
  <si>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</si>
  <si>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</si>
  <si>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</si>
  <si>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</si>
  <si>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</si>
  <si>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</si>
  <si>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</si>
  <si>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</si>
  <si>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</si>
  <si>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</si>
  <si>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</si>
  <si>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</si>
  <si>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</si>
  <si>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</si>
  <si>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</si>
  <si>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</si>
  <si>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</si>
  <si>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</si>
  <si>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</si>
  <si>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</si>
  <si>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</si>
  <si>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</si>
  <si>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</si>
  <si>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</si>
  <si>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</si>
  <si>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</si>
  <si>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</si>
  <si>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</si>
  <si>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</si>
  <si>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</si>
  <si>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</si>
  <si>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</si>
  <si>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</si>
  <si>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</si>
  <si>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</si>
  <si>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</si>
  <si>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</si>
  <si>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</si>
  <si>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</si>
  <si>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</si>
  <si>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</si>
  <si>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</si>
  <si>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</si>
  <si>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</si>
  <si>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</si>
  <si>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</si>
  <si>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</si>
  <si>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</si>
  <si>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</si>
  <si>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</si>
  <si>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</si>
  <si>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</si>
  <si>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</si>
  <si>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</si>
  <si>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</si>
  <si>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</si>
  <si>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</si>
  <si>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</si>
  <si>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</si>
  <si>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</si>
  <si>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</si>
  <si>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</si>
  <si>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</si>
  <si>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</si>
  <si>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</si>
  <si>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</si>
  <si>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</si>
  <si>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</si>
  <si>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</si>
  <si>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</si>
  <si>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</si>
  <si>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</si>
  <si>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</si>
  <si>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</si>
  <si>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</si>
  <si>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</si>
  <si>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</si>
  <si>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</si>
  <si>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</si>
  <si>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</si>
  <si>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</si>
  <si>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</si>
  <si>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</si>
  <si>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</si>
  <si>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</si>
  <si>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</si>
  <si>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</si>
  <si>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</si>
  <si>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</si>
  <si>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</si>
  <si>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</si>
  <si>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</si>
  <si>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</si>
  <si>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</si>
  <si>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</si>
  <si>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</si>
  <si>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</si>
  <si>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</si>
  <si>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</si>
  <si>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</si>
  <si>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</si>
  <si>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</si>
  <si>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</si>
  <si>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</si>
  <si>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</si>
  <si>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</si>
  <si>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</si>
  <si>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</si>
  <si>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</si>
  <si>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</si>
  <si>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</si>
  <si>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</si>
  <si>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</si>
  <si>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</si>
  <si>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</si>
  <si>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</si>
  <si>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</si>
  <si>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</si>
  <si>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</si>
  <si>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</si>
  <si>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</si>
  <si>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</si>
  <si>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</si>
  <si>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</si>
  <si>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</si>
  <si>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</si>
  <si>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</si>
  <si>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</si>
  <si>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</si>
  <si>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</si>
  <si>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</si>
  <si>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</si>
  <si>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</si>
  <si>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</si>
  <si>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</si>
  <si>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</si>
  <si>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</si>
  <si>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</si>
  <si>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</si>
  <si>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</si>
  <si>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</si>
  <si>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</si>
  <si>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</si>
  <si>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</si>
  <si>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</si>
  <si>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</si>
  <si>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</si>
  <si>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</si>
  <si>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</si>
  <si>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</si>
  <si>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</si>
  <si>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</si>
  <si>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</si>
  <si>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</si>
  <si>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</si>
  <si>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</si>
  <si>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</si>
  <si>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</si>
  <si>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</si>
  <si>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</si>
  <si>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</si>
  <si>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</si>
  <si>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</si>
  <si>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</si>
  <si>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</si>
  <si>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</si>
  <si>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</si>
  <si>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</si>
  <si>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</si>
  <si>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</si>
  <si>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</si>
  <si>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</si>
  <si>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</si>
  <si>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</si>
  <si>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</si>
  <si>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</si>
  <si>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</si>
  <si>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</si>
  <si>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</si>
  <si>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</si>
  <si>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</si>
  <si>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</si>
  <si>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</si>
  <si>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</si>
  <si>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</si>
  <si>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</si>
  <si>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</si>
  <si>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</si>
  <si>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</si>
  <si>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</si>
  <si>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</si>
  <si>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</si>
  <si>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</si>
  <si>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</si>
  <si>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</si>
  <si>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</si>
  <si>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</si>
  <si>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</si>
  <si>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</si>
  <si>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</si>
  <si>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</si>
  <si>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</si>
  <si>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</si>
  <si>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</si>
  <si>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</si>
  <si>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</si>
  <si>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</si>
  <si>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</si>
  <si>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</si>
  <si>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</si>
  <si>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</si>
  <si>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</si>
  <si>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</si>
  <si>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</si>
  <si>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</si>
  <si>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</si>
  <si>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</si>
  <si>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</si>
  <si>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</si>
  <si>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</si>
  <si>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</si>
  <si>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</si>
  <si>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</si>
  <si>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</si>
  <si>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</si>
  <si>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</si>
  <si>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</si>
  <si>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</si>
  <si>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</si>
  <si>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</si>
  <si>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</si>
  <si>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</si>
  <si>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</si>
  <si>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</si>
  <si>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</si>
  <si>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</si>
  <si>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</si>
  <si>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</si>
  <si>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</si>
  <si>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</si>
  <si>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</si>
  <si>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</si>
  <si>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</si>
  <si>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</si>
  <si>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</si>
  <si>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</si>
  <si>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</si>
  <si>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</si>
  <si>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</si>
  <si>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</si>
  <si>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</si>
  <si>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</si>
  <si>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</si>
  <si>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</si>
  <si>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</si>
  <si>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</si>
  <si>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</si>
  <si>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</si>
  <si>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</si>
  <si>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</si>
  <si>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</si>
  <si>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</si>
  <si>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</si>
  <si>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</si>
  <si>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</si>
  <si>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</si>
  <si>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</si>
  <si>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</si>
  <si>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</si>
  <si>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</si>
  <si>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</si>
  <si>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</si>
  <si>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</si>
  <si>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</si>
  <si>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</si>
  <si>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</si>
  <si>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</si>
  <si>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</si>
  <si>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</si>
  <si>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</si>
  <si>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</si>
  <si>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</si>
  <si>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</si>
  <si>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</si>
  <si>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</si>
  <si>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</si>
  <si>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</si>
  <si>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</si>
  <si>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</si>
  <si>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</si>
  <si>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</si>
  <si>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</si>
  <si>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</si>
  <si>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</si>
  <si>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</si>
  <si>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</si>
  <si>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</si>
  <si>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</si>
  <si>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</si>
  <si>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</si>
  <si>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</si>
  <si>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</si>
  <si>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</si>
  <si>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</si>
  <si>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</si>
  <si>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</si>
  <si>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</si>
  <si>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</si>
  <si>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</si>
  <si>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</si>
  <si>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</si>
  <si>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</si>
  <si>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</si>
  <si>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</si>
  <si>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</si>
  <si>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</si>
  <si>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</si>
  <si>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</si>
  <si>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</si>
  <si>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</si>
  <si>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</si>
  <si>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</si>
  <si>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</si>
  <si>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</si>
  <si>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</si>
  <si>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</si>
  <si>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</si>
  <si>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</si>
  <si>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</si>
  <si>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</si>
  <si>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</si>
  <si>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</si>
  <si>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</si>
  <si>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</si>
  <si>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</si>
  <si>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</si>
  <si>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</si>
  <si>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</si>
  <si>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</si>
  <si>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</si>
  <si>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</si>
  <si>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</si>
  <si>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</si>
  <si>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</si>
  <si>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</si>
  <si>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</si>
  <si>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</si>
  <si>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</si>
  <si>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</si>
  <si>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</si>
  <si>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</si>
  <si>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</si>
  <si>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</si>
  <si>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</si>
  <si>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</si>
  <si>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</si>
  <si>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</si>
  <si>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</si>
  <si>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</si>
  <si>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</si>
  <si>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</si>
  <si>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</si>
  <si>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</si>
  <si>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</si>
  <si>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</si>
  <si>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</si>
  <si>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</si>
  <si>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</si>
  <si>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</si>
  <si>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</si>
  <si>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</si>
  <si>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</si>
  <si>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</si>
  <si>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</si>
  <si>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</si>
  <si>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</si>
  <si>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</si>
  <si>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</si>
  <si>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</si>
  <si>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</si>
  <si>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</si>
  <si>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</si>
  <si>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</si>
  <si>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</si>
  <si>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</si>
  <si>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</si>
  <si>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</si>
  <si>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</si>
  <si>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</si>
  <si>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</si>
  <si>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</si>
  <si>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</si>
  <si>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</si>
  <si>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</si>
  <si>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</si>
  <si>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</si>
  <si>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</si>
  <si>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</si>
  <si>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</si>
  <si>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</si>
  <si>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</si>
  <si>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</si>
  <si>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</si>
  <si>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</si>
  <si>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</si>
  <si>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</si>
  <si>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</si>
  <si>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</si>
  <si>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</si>
  <si>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</si>
  <si>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</si>
  <si>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</si>
  <si>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</si>
  <si>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</si>
  <si>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</si>
  <si>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</si>
  <si>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</si>
  <si>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</si>
  <si>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</si>
  <si>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</si>
  <si>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</si>
  <si>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</si>
  <si>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</si>
  <si>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</si>
  <si>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</si>
  <si>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</si>
  <si>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</si>
  <si>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</si>
  <si>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</si>
  <si>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</si>
  <si>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</si>
  <si>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</si>
  <si>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</si>
  <si>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</si>
  <si>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</si>
  <si>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</si>
  <si>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</si>
  <si>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</si>
  <si>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</si>
  <si>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</si>
  <si>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</si>
  <si>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</si>
  <si>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</si>
  <si>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</si>
  <si>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</si>
  <si>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</si>
  <si>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</si>
  <si>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</si>
  <si>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</si>
  <si>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</si>
  <si>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</si>
  <si>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</si>
  <si>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</si>
  <si>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</si>
  <si>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</si>
  <si>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</si>
  <si>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</si>
  <si>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</si>
  <si>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</si>
  <si>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</si>
  <si>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</si>
  <si>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</si>
  <si>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</si>
  <si>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</si>
  <si>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</si>
  <si>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</si>
  <si>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</si>
  <si>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</si>
  <si>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</si>
  <si>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</si>
  <si>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</si>
  <si>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</si>
  <si>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</si>
  <si>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</si>
  <si>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</si>
  <si>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</si>
  <si>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</si>
  <si>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</si>
  <si>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</si>
  <si>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</si>
  <si>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</si>
  <si>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</si>
  <si>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</si>
  <si>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</si>
  <si>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</si>
  <si>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</si>
  <si>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</si>
  <si>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</si>
  <si>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</si>
  <si>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</si>
  <si>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</si>
  <si>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</si>
  <si>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</si>
  <si>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</si>
  <si>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</si>
  <si>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</si>
  <si>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</si>
  <si>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</si>
  <si>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</si>
  <si>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</si>
  <si>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</si>
  <si>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</si>
  <si>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</si>
  <si>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</si>
  <si>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</si>
  <si>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</si>
  <si>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</si>
  <si>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</si>
  <si>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</si>
  <si>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</si>
  <si>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</si>
  <si>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</si>
  <si>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</si>
  <si>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</si>
  <si>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</si>
  <si>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</si>
  <si>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</si>
  <si>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</si>
  <si>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</si>
  <si>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</si>
  <si>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</si>
  <si>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</si>
  <si>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</si>
  <si>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</si>
  <si>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</si>
  <si>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</si>
  <si>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</si>
  <si>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</si>
  <si>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</si>
  <si>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</si>
  <si>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</si>
  <si>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</si>
  <si>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</si>
  <si>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</si>
  <si>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</si>
  <si>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</si>
  <si>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</si>
  <si>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</si>
  <si>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</si>
  <si>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</si>
  <si>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</si>
  <si>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</si>
  <si>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</si>
  <si>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</si>
  <si>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</si>
  <si>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</si>
  <si>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</si>
  <si>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</si>
  <si>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</si>
  <si>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</si>
  <si>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</si>
  <si>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</si>
  <si>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</si>
  <si>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</si>
  <si>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</si>
  <si>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</si>
  <si>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</si>
  <si>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</si>
  <si>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</si>
  <si>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</si>
  <si>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</si>
  <si>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</si>
  <si>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</si>
  <si>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</si>
  <si>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</si>
  <si>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</si>
  <si>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</si>
  <si>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</si>
  <si>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</si>
  <si>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</si>
  <si>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</si>
  <si>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</si>
  <si>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</si>
  <si>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</si>
  <si>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</si>
  <si>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</si>
  <si>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</si>
  <si>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</si>
  <si>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</si>
  <si>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</si>
  <si>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</si>
  <si>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</si>
  <si>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</si>
  <si>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</si>
  <si>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</si>
  <si>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</si>
  <si>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</si>
  <si>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</si>
  <si>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</si>
  <si>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</si>
  <si>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</si>
  <si>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</si>
  <si>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</si>
  <si>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</si>
  <si>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</si>
  <si>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</si>
  <si>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</si>
  <si>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</si>
  <si>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</si>
  <si>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</si>
  <si>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</si>
  <si>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</si>
  <si>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</si>
  <si>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</si>
  <si>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</si>
  <si>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</si>
  <si>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</si>
  <si>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</si>
  <si>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</si>
  <si>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</si>
  <si>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</si>
  <si>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</si>
  <si>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</si>
  <si>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</si>
  <si>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</si>
  <si>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</si>
  <si>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</si>
  <si>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</si>
  <si>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</si>
  <si>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</si>
  <si>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</si>
  <si>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</si>
  <si>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</si>
  <si>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</si>
  <si>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</si>
  <si>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</si>
  <si>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</si>
  <si>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</si>
  <si>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</si>
  <si>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</si>
  <si>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</si>
  <si>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</si>
  <si>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</si>
  <si>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</si>
  <si>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</si>
  <si>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</si>
  <si>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</si>
  <si>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</si>
  <si>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</si>
  <si>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</si>
  <si>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</si>
  <si>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</si>
  <si>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</si>
  <si>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</si>
  <si>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</si>
  <si>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</si>
  <si>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</si>
  <si>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</si>
  <si>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</si>
  <si>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</si>
  <si>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</si>
  <si>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</si>
  <si>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</si>
  <si>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</si>
  <si>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</si>
  <si>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</si>
  <si>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</si>
  <si>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</si>
  <si>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</si>
  <si>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</si>
  <si>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</si>
  <si>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</si>
  <si>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</si>
  <si>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</si>
  <si>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</si>
  <si>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</si>
  <si>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</si>
  <si>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</si>
  <si>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</si>
  <si>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</si>
  <si>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</si>
  <si>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</si>
  <si>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</si>
  <si>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</si>
  <si>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</si>
  <si>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</si>
  <si>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</si>
  <si>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</si>
  <si>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</si>
  <si>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</si>
  <si>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</si>
  <si>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</si>
  <si>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</si>
  <si>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</si>
  <si>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</si>
  <si>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</si>
  <si>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</si>
  <si>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</si>
  <si>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</si>
  <si>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</si>
  <si>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</si>
  <si>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</si>
  <si>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</si>
  <si>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</si>
  <si>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</si>
  <si>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</si>
  <si>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</si>
  <si>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</si>
  <si>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</si>
  <si>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</si>
  <si>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</si>
  <si>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</si>
  <si>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</si>
  <si>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</si>
  <si>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</si>
  <si>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</si>
  <si>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</si>
  <si>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</si>
  <si>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</si>
  <si>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</si>
  <si>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</si>
  <si>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</si>
  <si>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</si>
  <si>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</si>
  <si>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</si>
  <si>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</si>
  <si>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</si>
  <si>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</si>
  <si>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</si>
  <si>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</si>
  <si>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</si>
  <si>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</si>
  <si>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</si>
  <si>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</si>
  <si>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</si>
  <si>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</si>
  <si>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</si>
  <si>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</si>
  <si>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</si>
  <si>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</si>
  <si>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</si>
  <si>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</si>
  <si>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</si>
  <si>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</si>
  <si>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</si>
  <si>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</si>
  <si>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</si>
  <si>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</si>
  <si>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</si>
  <si>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</si>
  <si>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</si>
  <si>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</si>
  <si>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</si>
  <si>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</si>
  <si>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</si>
  <si>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</si>
  <si>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</si>
  <si>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</si>
  <si>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</si>
  <si>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</si>
  <si>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</si>
  <si>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</si>
  <si>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</si>
  <si>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</si>
  <si>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</si>
  <si>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</si>
  <si>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</si>
  <si>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</si>
  <si>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</si>
  <si>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</si>
  <si>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</si>
  <si>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</si>
  <si>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</si>
  <si>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</si>
  <si>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</si>
  <si>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</si>
  <si>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</si>
  <si>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</si>
  <si>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</si>
  <si>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</si>
  <si>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</si>
  <si>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</si>
  <si>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</si>
  <si>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</si>
  <si>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</si>
  <si>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</si>
  <si>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</si>
  <si>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</si>
  <si>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</si>
  <si>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</si>
  <si>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</si>
  <si>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</si>
  <si>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</si>
  <si>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</si>
  <si>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</si>
  <si>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</si>
  <si>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</si>
  <si>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</si>
  <si>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</si>
  <si>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</si>
  <si>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</si>
  <si>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</si>
  <si>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</si>
  <si>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</si>
  <si>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</si>
  <si>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</si>
  <si>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</si>
  <si>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</si>
  <si>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</si>
  <si>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</si>
  <si>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</si>
  <si>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</si>
  <si>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</si>
  <si>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</si>
  <si>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</si>
  <si>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</si>
  <si>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</si>
  <si>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</si>
  <si>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</si>
  <si>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</si>
  <si>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</si>
  <si>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</si>
  <si>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</si>
  <si>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</si>
  <si>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</si>
  <si>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</si>
  <si>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</si>
  <si>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</si>
  <si>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</si>
  <si>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</si>
  <si>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</si>
  <si>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</si>
  <si>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</si>
  <si>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</si>
  <si>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</si>
  <si>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</si>
  <si>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</si>
  <si>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</si>
  <si>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</si>
  <si>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</si>
  <si>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</si>
  <si>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</si>
  <si>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</si>
  <si>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</si>
  <si>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</si>
  <si>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</si>
  <si>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</si>
  <si>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</si>
  <si>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</si>
  <si>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</si>
  <si>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</si>
  <si>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</si>
  <si>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</si>
  <si>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</si>
  <si>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</si>
  <si>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</si>
  <si>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</si>
  <si>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</si>
  <si>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</si>
  <si>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</si>
  <si>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</si>
  <si>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</si>
  <si>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</si>
  <si>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</si>
  <si>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</si>
  <si>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</si>
  <si>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</si>
  <si>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</si>
  <si>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</si>
  <si>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</si>
  <si>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</si>
  <si>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</si>
  <si>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</si>
  <si>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</si>
  <si>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</si>
  <si>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</si>
  <si>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</si>
  <si>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</si>
  <si>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</si>
  <si>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</si>
  <si>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</si>
  <si>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</si>
  <si>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</si>
  <si>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</si>
  <si>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</si>
  <si>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</si>
  <si>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</si>
  <si>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</si>
  <si>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</si>
  <si>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</si>
  <si>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</si>
  <si>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</si>
  <si>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</si>
  <si>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</si>
  <si>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</si>
  <si>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</si>
  <si>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</si>
  <si>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</si>
  <si>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</si>
  <si>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</si>
  <si>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</si>
  <si>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</si>
  <si>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</si>
  <si>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</si>
  <si>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</si>
  <si>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</si>
  <si>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</si>
  <si>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</si>
  <si>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</si>
  <si>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</si>
  <si>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</si>
  <si>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</si>
  <si>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</si>
  <si>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</si>
  <si>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</si>
  <si>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</si>
  <si>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</si>
  <si>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</si>
  <si>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</si>
  <si>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</si>
  <si>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</si>
  <si>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</si>
  <si>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</si>
  <si>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</si>
  <si>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</si>
  <si>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</si>
  <si>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</si>
  <si>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</si>
  <si>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</si>
  <si>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</si>
  <si>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</si>
  <si>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</si>
  <si>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</si>
  <si>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</si>
  <si>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</si>
  <si>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</si>
  <si>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</si>
  <si>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</si>
  <si>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</si>
  <si>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</si>
  <si>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</si>
  <si>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</si>
  <si>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</si>
  <si>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</si>
  <si>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</si>
  <si>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</si>
  <si>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</si>
  <si>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</si>
  <si>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</si>
  <si>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</si>
  <si>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</si>
  <si>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</si>
  <si>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</si>
  <si>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</si>
  <si>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</si>
  <si>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</si>
  <si>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</si>
  <si>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</si>
  <si>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</si>
  <si>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</si>
  <si>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</si>
  <si>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</si>
  <si>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</si>
  <si>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</si>
  <si>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</si>
  <si>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</si>
  <si>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</si>
  <si>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</si>
  <si>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</si>
  <si>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</si>
  <si>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</si>
  <si>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</si>
  <si>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</si>
  <si>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</si>
  <si>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</si>
  <si>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</si>
  <si>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</si>
  <si>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</si>
  <si>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</si>
  <si>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</si>
  <si>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</si>
  <si>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</si>
  <si>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</si>
  <si>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</si>
  <si>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</si>
  <si>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</si>
  <si>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</si>
  <si>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</si>
  <si>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</si>
  <si>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</si>
  <si>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</si>
  <si>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</si>
  <si>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</si>
  <si>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</si>
  <si>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</si>
  <si>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</si>
  <si>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</si>
  <si>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</si>
  <si>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</si>
  <si>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</si>
  <si>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</si>
  <si>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</si>
  <si>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</si>
  <si>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</si>
  <si>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</si>
  <si>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</si>
  <si>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</si>
  <si>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</si>
  <si>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</si>
  <si>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</si>
  <si>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</si>
  <si>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</si>
  <si>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</si>
  <si>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</si>
  <si>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</si>
  <si>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</si>
  <si>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</si>
  <si>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</si>
  <si>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</si>
  <si>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</si>
  <si>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</si>
  <si>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</si>
  <si>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</si>
  <si>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</si>
  <si>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</si>
  <si>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</si>
  <si>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</si>
  <si>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</si>
  <si>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</si>
  <si>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</si>
  <si>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</si>
  <si>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</si>
  <si>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</si>
  <si>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</si>
  <si>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</si>
  <si>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</si>
  <si>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</si>
  <si>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</si>
  <si>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</si>
  <si>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</si>
  <si>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</si>
  <si>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</si>
  <si>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</si>
  <si>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</si>
  <si>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</si>
  <si>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</si>
  <si>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</si>
  <si>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</si>
  <si>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</si>
  <si>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</si>
  <si>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</si>
  <si>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</si>
  <si>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</si>
  <si>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</si>
  <si>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</si>
  <si>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</si>
  <si>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</si>
  <si>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</si>
  <si>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</si>
  <si>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</si>
  <si>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</si>
  <si>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</si>
  <si>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</si>
  <si>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</si>
  <si>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</si>
  <si>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</si>
  <si>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</si>
  <si>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</si>
  <si>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</si>
  <si>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</si>
  <si>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</si>
  <si>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</si>
  <si>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</si>
  <si>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</si>
  <si>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</si>
  <si>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</si>
  <si>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</si>
  <si>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</si>
  <si>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</si>
  <si>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</si>
  <si>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</si>
  <si>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</si>
  <si>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</si>
  <si>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</si>
  <si>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</si>
  <si>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</si>
  <si>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</si>
  <si>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</si>
  <si>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</si>
  <si>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</si>
  <si>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</si>
  <si>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</si>
  <si>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</si>
  <si>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</si>
  <si>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</si>
  <si>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</si>
  <si>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</si>
  <si>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</si>
  <si>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</si>
  <si>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</si>
  <si>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</si>
  <si>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</si>
  <si>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</si>
  <si>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</si>
  <si>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</si>
  <si>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</si>
  <si>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</si>
  <si>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</si>
  <si>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</si>
  <si>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</si>
  <si>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</si>
  <si>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</si>
  <si>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</si>
  <si>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</si>
  <si>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</si>
  <si>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</si>
  <si>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</si>
  <si>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</si>
  <si>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</si>
  <si>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</si>
  <si>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</si>
  <si>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</si>
  <si>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</si>
  <si>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</si>
  <si>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</si>
  <si>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</si>
  <si>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</si>
  <si>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</si>
  <si>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</si>
  <si>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</si>
  <si>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</si>
  <si>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</si>
  <si>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</si>
  <si>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</si>
  <si>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</si>
  <si>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</si>
  <si>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</si>
  <si>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</si>
  <si>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</si>
  <si>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</si>
  <si>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</si>
  <si>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</si>
  <si>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</si>
  <si>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</si>
  <si>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</si>
  <si>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</si>
  <si>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</si>
  <si>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</si>
  <si>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</si>
  <si>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</si>
  <si>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</si>
  <si>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</si>
  <si>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</si>
  <si>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</si>
  <si>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</si>
  <si>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</si>
  <si>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</si>
  <si>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</si>
  <si>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</si>
  <si>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</si>
  <si>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</si>
  <si>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</si>
  <si>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</si>
  <si>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</si>
  <si>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</si>
  <si>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</si>
  <si>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</si>
  <si>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</si>
  <si>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</si>
  <si>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</si>
  <si>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</si>
  <si>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</si>
  <si>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</si>
  <si>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</si>
  <si>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</si>
  <si>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</si>
  <si>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</si>
  <si>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</si>
  <si>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</si>
  <si>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</si>
  <si>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</si>
  <si>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</si>
  <si>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</si>
  <si>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</si>
  <si>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</si>
  <si>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</si>
  <si>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</si>
  <si>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</si>
  <si>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</si>
  <si>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</si>
  <si>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</si>
  <si>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</si>
  <si>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</si>
  <si>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</si>
  <si>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</si>
  <si>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</si>
  <si>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</si>
  <si>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</si>
  <si>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</si>
  <si>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</si>
  <si>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</si>
  <si>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</si>
  <si>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</si>
  <si>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</si>
  <si>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</si>
  <si>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</si>
  <si>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</si>
  <si>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</si>
  <si>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</si>
  <si>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</si>
  <si>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</si>
  <si>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</si>
  <si>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</si>
  <si>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</si>
  <si>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</si>
  <si>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</si>
  <si>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</si>
  <si>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</si>
  <si>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</si>
  <si>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</si>
  <si>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</si>
  <si>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</si>
  <si>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</si>
  <si>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</si>
  <si>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</si>
  <si>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</si>
  <si>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</si>
  <si>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</si>
  <si>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</si>
  <si>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</si>
  <si>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</si>
  <si>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</si>
  <si>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</si>
  <si>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</si>
  <si>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</si>
  <si>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</si>
  <si>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</si>
  <si>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</si>
  <si>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</si>
  <si>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</si>
  <si>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</si>
  <si>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</si>
  <si>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</si>
  <si>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</si>
  <si>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</si>
  <si>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</si>
  <si>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</si>
  <si>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</si>
  <si>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</si>
  <si>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</si>
  <si>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</si>
  <si>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</si>
  <si>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</si>
  <si>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</si>
  <si>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</si>
  <si>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</si>
  <si>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</si>
  <si>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</si>
  <si>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</si>
  <si>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</si>
  <si>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</si>
  <si>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</si>
  <si>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</si>
  <si>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</si>
  <si>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</si>
  <si>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</si>
  <si>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</si>
  <si>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</si>
  <si>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</si>
  <si>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</si>
  <si>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</si>
  <si>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</si>
  <si>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</si>
  <si>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</si>
  <si>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</si>
  <si>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</si>
  <si>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</si>
  <si>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</si>
  <si>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</si>
  <si>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</si>
  <si>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</si>
  <si>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</si>
  <si>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</si>
  <si>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</si>
  <si>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</si>
  <si>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</si>
  <si>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</si>
  <si>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</si>
  <si>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</si>
  <si>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</si>
  <si>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</si>
  <si>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</si>
  <si>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</si>
  <si>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</si>
  <si>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</si>
  <si>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</si>
  <si>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</si>
  <si>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</si>
  <si>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</si>
  <si>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</si>
  <si>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</si>
  <si>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</si>
  <si>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</si>
  <si>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</si>
  <si>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</si>
  <si>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</si>
  <si>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</si>
  <si>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</si>
  <si>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</si>
  <si>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</si>
  <si>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</si>
  <si>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</si>
  <si>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</si>
  <si>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</si>
  <si>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</si>
  <si>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</si>
  <si>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</si>
  <si>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</si>
  <si>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</si>
  <si>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</si>
  <si>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</si>
  <si>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</si>
  <si>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</si>
  <si>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</si>
  <si>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</si>
  <si>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</si>
  <si>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</si>
  <si>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</si>
  <si>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</si>
  <si>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</si>
  <si>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</si>
  <si>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</si>
  <si>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</si>
  <si>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</si>
  <si>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</si>
  <si>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</si>
  <si>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</si>
  <si>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</si>
  <si>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</si>
  <si>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</si>
  <si>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</si>
  <si>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</si>
  <si>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</si>
  <si>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</si>
  <si>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</si>
  <si>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</si>
  <si>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</si>
  <si>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</si>
  <si>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</si>
  <si>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</si>
  <si>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</si>
  <si>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</si>
  <si>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</si>
  <si>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</si>
  <si>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</si>
  <si>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</si>
  <si>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</si>
  <si>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</si>
  <si>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</si>
  <si>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</si>
  <si>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</si>
  <si>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</si>
  <si>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</si>
  <si>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</si>
  <si>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</si>
  <si>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</si>
  <si>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</si>
  <si>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</si>
  <si>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</si>
  <si>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</si>
  <si>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</si>
  <si>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</si>
  <si>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</si>
  <si>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</si>
  <si>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</si>
  <si>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</si>
  <si>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</si>
  <si>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</si>
  <si>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</si>
  <si>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</si>
  <si>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</si>
  <si>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</si>
  <si>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</si>
  <si>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</si>
  <si>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</si>
  <si>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</si>
  <si>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</si>
  <si>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</si>
  <si>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</si>
  <si>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</si>
  <si>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</si>
  <si>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</si>
  <si>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</si>
  <si>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</si>
  <si>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</si>
  <si>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</si>
  <si>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</si>
  <si>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</si>
  <si>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</si>
  <si>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</si>
  <si>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</si>
  <si>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</si>
  <si>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</si>
  <si>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</si>
  <si>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</si>
  <si>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</si>
  <si>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</si>
  <si>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</si>
  <si>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</si>
  <si>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</si>
  <si>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</si>
  <si>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</si>
  <si>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</si>
  <si>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</si>
  <si>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</si>
  <si>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</si>
  <si>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</si>
  <si>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</si>
  <si>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</si>
  <si>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</si>
  <si>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</si>
  <si>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</si>
  <si>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</si>
  <si>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</si>
  <si>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</si>
  <si>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</si>
  <si>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</si>
  <si>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</si>
  <si>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</si>
  <si>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</si>
  <si>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</si>
  <si>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</si>
  <si>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</si>
  <si>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</si>
  <si>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</si>
  <si>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</si>
  <si>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</si>
  <si>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</si>
  <si>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</si>
  <si>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</si>
  <si>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</si>
  <si>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</si>
  <si>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</si>
  <si>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</si>
  <si>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</si>
  <si>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</si>
  <si>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</si>
  <si>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</si>
  <si>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</si>
  <si>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</si>
  <si>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</si>
  <si>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</si>
  <si>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</si>
  <si>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</si>
  <si>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</si>
  <si>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</si>
  <si>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</si>
  <si>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</si>
  <si>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</si>
  <si>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</si>
  <si>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</si>
  <si>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</si>
  <si>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</si>
  <si>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</si>
  <si>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</si>
  <si>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</si>
  <si>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</si>
  <si>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</si>
  <si>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</si>
  <si>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</si>
  <si>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</si>
  <si>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</si>
  <si>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</si>
  <si>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</si>
  <si>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</si>
  <si>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</si>
  <si>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</si>
  <si>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</si>
  <si>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</si>
  <si>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</si>
  <si>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</si>
  <si>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</si>
  <si>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</si>
  <si>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</si>
  <si>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</si>
  <si>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</si>
  <si>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</si>
  <si>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</si>
  <si>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</si>
  <si>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</si>
  <si>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</si>
  <si>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</si>
  <si>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</si>
  <si>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</si>
  <si>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</si>
  <si>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</si>
  <si>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</si>
  <si>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</si>
  <si>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</si>
  <si>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</si>
  <si>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</si>
  <si>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</si>
  <si>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</si>
  <si>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</si>
  <si>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</si>
  <si>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</si>
  <si>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</si>
  <si>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</si>
  <si>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</si>
  <si>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</si>
  <si>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</si>
  <si>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</si>
  <si>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</si>
  <si>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</si>
  <si>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</si>
  <si>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</si>
  <si>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</si>
  <si>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</si>
  <si>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</si>
  <si>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</si>
  <si>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</si>
  <si>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</si>
  <si>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</si>
  <si>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</si>
  <si>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</si>
  <si>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</si>
  <si>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</si>
  <si>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</si>
  <si>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</si>
  <si>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</si>
  <si>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</si>
  <si>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</si>
  <si>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</si>
  <si>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</si>
  <si>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</si>
  <si>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</si>
  <si>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</si>
  <si>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</si>
  <si>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</si>
  <si>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</si>
  <si>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</si>
  <si>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</si>
  <si>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</si>
  <si>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</si>
  <si>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</si>
  <si>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</si>
  <si>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</si>
  <si>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</si>
  <si>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</si>
  <si>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</si>
  <si>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</si>
  <si>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</si>
  <si>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</si>
  <si>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</si>
  <si>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</si>
  <si>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</si>
  <si>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</si>
  <si>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</si>
  <si>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</si>
  <si>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</si>
  <si>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</si>
  <si>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</si>
  <si>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</si>
  <si>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</si>
  <si>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</si>
  <si>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</si>
  <si>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</si>
  <si>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</si>
  <si>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</si>
  <si>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</si>
  <si>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</si>
  <si>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</si>
  <si>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</si>
  <si>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</si>
  <si>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</si>
  <si>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</si>
  <si>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</si>
  <si>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</si>
  <si>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</si>
  <si>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</si>
  <si>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</si>
  <si>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</si>
  <si>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</si>
  <si>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</si>
  <si>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</si>
  <si>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</si>
  <si>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</si>
  <si>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</si>
  <si>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</si>
  <si>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</si>
  <si>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</si>
  <si>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</si>
  <si>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</si>
  <si>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</si>
  <si>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</si>
  <si>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</si>
  <si>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</si>
  <si>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</si>
  <si>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</si>
  <si>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</si>
  <si>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</si>
  <si>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</si>
  <si>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</si>
  <si>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</si>
  <si>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</si>
  <si>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</si>
  <si>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</si>
  <si>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</si>
  <si>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</si>
  <si>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</si>
  <si>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</si>
  <si>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</si>
  <si>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</si>
  <si>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</si>
  <si>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</si>
  <si>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</si>
  <si>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</si>
  <si>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</si>
  <si>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</si>
  <si>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</si>
  <si>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</si>
  <si>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</si>
  <si>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</si>
  <si>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</si>
  <si>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</si>
  <si>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</si>
  <si>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</si>
  <si>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</si>
  <si>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</si>
  <si>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</si>
  <si>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</si>
  <si>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</si>
  <si>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</si>
  <si>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</si>
  <si>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</si>
  <si>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</si>
  <si>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</si>
  <si>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</si>
  <si>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</si>
  <si>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</si>
  <si>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</si>
  <si>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</si>
  <si>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</si>
  <si>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</si>
  <si>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</si>
  <si>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</si>
  <si>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</si>
  <si>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</si>
  <si>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</si>
  <si>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</si>
  <si>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</si>
  <si>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</si>
  <si>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</si>
  <si>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</si>
  <si>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</si>
  <si>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</si>
  <si>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</si>
  <si>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</si>
  <si>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</si>
  <si>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</si>
  <si>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</si>
  <si>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</si>
  <si>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</si>
  <si>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</si>
  <si>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</si>
  <si>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</si>
  <si>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</si>
  <si>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</si>
  <si>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</si>
  <si>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</si>
  <si>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</si>
  <si>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</si>
  <si>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</si>
  <si>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</si>
  <si>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</si>
  <si>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</si>
  <si>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</si>
  <si>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</si>
  <si>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</si>
  <si>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</si>
  <si>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</si>
  <si>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</si>
  <si>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</si>
  <si>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</si>
  <si>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</si>
  <si>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</si>
  <si>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</si>
  <si>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</si>
  <si>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</si>
  <si>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</si>
  <si>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</si>
  <si>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</si>
  <si>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</si>
  <si>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</si>
  <si>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</si>
  <si>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</si>
  <si>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</si>
  <si>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</si>
  <si>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</si>
  <si>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</si>
  <si>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</si>
  <si>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</si>
  <si>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</si>
  <si>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</si>
  <si>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</si>
  <si>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</si>
  <si>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</si>
  <si>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</si>
  <si>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</si>
  <si>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</si>
  <si>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</si>
  <si>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</si>
  <si>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</si>
  <si>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</si>
  <si>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</si>
  <si>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</si>
  <si>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</si>
  <si>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</si>
  <si>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</si>
  <si>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</si>
  <si>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</si>
  <si>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</si>
  <si>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</si>
  <si>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</si>
  <si>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</si>
  <si>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</si>
  <si>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</si>
  <si>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</si>
  <si>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</si>
  <si>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</si>
  <si>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</si>
  <si>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</si>
  <si>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</si>
  <si>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</si>
  <si>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</si>
  <si>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</si>
  <si>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</si>
  <si>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</si>
  <si>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</si>
  <si>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</si>
  <si>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</si>
  <si>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</si>
  <si>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</si>
  <si>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</si>
  <si>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</si>
  <si>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</si>
  <si>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</si>
  <si>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</si>
  <si>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</si>
  <si>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</si>
  <si>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</si>
  <si>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</si>
  <si>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</si>
  <si>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</si>
  <si>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</si>
  <si>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</si>
  <si>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</si>
  <si>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</si>
  <si>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</si>
  <si>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</si>
  <si>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</si>
  <si>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</si>
  <si>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</si>
  <si>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</si>
  <si>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</si>
  <si>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</si>
  <si>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</si>
  <si>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</si>
  <si>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</si>
  <si>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</si>
  <si>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</si>
  <si>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</si>
  <si>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</si>
  <si>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</si>
  <si>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</si>
  <si>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</si>
  <si>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</si>
  <si>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</si>
  <si>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</si>
  <si>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</si>
  <si>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</si>
  <si>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</si>
  <si>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</si>
  <si>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</si>
  <si>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</si>
  <si>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</si>
  <si>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</si>
  <si>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</si>
  <si>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</si>
  <si>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</si>
  <si>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</si>
  <si>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</si>
  <si>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</si>
  <si>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</si>
  <si>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</si>
  <si>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</si>
  <si>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</si>
  <si>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</si>
  <si>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</si>
  <si>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</si>
  <si>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</si>
  <si>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</si>
  <si>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</si>
  <si>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</si>
  <si>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</si>
  <si>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</si>
  <si>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</si>
  <si>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</si>
  <si>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</si>
  <si>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</si>
  <si>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</si>
  <si>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</si>
  <si>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</si>
  <si>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</si>
  <si>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</si>
  <si>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</si>
  <si>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</si>
  <si>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</si>
  <si>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</si>
  <si>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</si>
  <si>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</si>
  <si>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</si>
  <si>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</si>
  <si>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</si>
  <si>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</si>
  <si>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</si>
  <si>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</si>
  <si>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</si>
  <si>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</si>
  <si>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</si>
  <si>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</si>
  <si>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</si>
  <si>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</si>
  <si>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</si>
  <si>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</si>
  <si>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</si>
  <si>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</si>
  <si>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</si>
  <si>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</si>
  <si>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</si>
  <si>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</si>
  <si>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</si>
  <si>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</si>
  <si>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</si>
  <si>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</si>
  <si>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</si>
  <si>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</si>
  <si>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</si>
  <si>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</si>
  <si>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</si>
  <si>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</si>
  <si>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</si>
  <si>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</si>
  <si>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</si>
  <si>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</si>
  <si>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</si>
  <si>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</si>
  <si>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</si>
  <si>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</si>
  <si>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</si>
  <si>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</si>
  <si>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</si>
  <si>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</si>
  <si>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</si>
  <si>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</si>
  <si>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</si>
  <si>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</si>
  <si>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</si>
  <si>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</si>
  <si>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</si>
  <si>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</si>
  <si>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</si>
  <si>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</si>
  <si>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</si>
  <si>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</si>
  <si>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</si>
  <si>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</si>
  <si>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</si>
  <si>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</si>
  <si>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</si>
  <si>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</si>
  <si>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</si>
  <si>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</si>
  <si>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</si>
  <si>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</si>
  <si>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</si>
  <si>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</si>
  <si>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</si>
  <si>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</si>
  <si>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</si>
  <si>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</si>
  <si>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</si>
  <si>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</si>
  <si>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</si>
  <si>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</si>
  <si>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</si>
  <si>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</si>
  <si>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</si>
  <si>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</si>
  <si>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</si>
  <si>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</si>
  <si>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</si>
  <si>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</si>
  <si>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</si>
  <si>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</si>
  <si>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</si>
  <si>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</si>
  <si>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</si>
  <si>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</si>
  <si>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</si>
  <si>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</si>
  <si>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</si>
  <si>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</si>
  <si>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</si>
  <si>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</si>
  <si>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</si>
  <si>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</si>
  <si>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</si>
  <si>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</si>
  <si>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</si>
  <si>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</si>
  <si>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</si>
  <si>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</si>
  <si>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</si>
  <si>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</si>
  <si>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</si>
  <si>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</si>
  <si>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</si>
  <si>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</si>
  <si>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</si>
  <si>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</si>
  <si>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</si>
  <si>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</si>
  <si>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</si>
  <si>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</si>
  <si>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</si>
  <si>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</si>
  <si>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</si>
  <si>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</si>
  <si>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</si>
  <si>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</si>
  <si>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</si>
  <si>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</si>
  <si>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</si>
  <si>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</si>
  <si>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</si>
  <si>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</si>
  <si>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</si>
  <si>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</si>
  <si>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</si>
  <si>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</si>
  <si>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</si>
  <si>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</si>
  <si>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</si>
  <si>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</si>
  <si>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</si>
  <si>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</si>
  <si>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</si>
  <si>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</si>
  <si>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</si>
  <si>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</si>
  <si>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</si>
  <si>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</si>
  <si>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</si>
  <si>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</si>
  <si>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</si>
  <si>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</si>
  <si>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</si>
  <si>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</si>
  <si>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</si>
  <si>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</si>
  <si>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</si>
  <si>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</si>
  <si>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</si>
  <si>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</si>
  <si>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</si>
  <si>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</si>
  <si>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</si>
  <si>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</si>
  <si>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</si>
  <si>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</si>
  <si>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</si>
  <si>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</si>
  <si>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</si>
  <si>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</si>
  <si>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</si>
  <si>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</si>
  <si>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</si>
  <si>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</si>
  <si>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</si>
  <si>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</si>
  <si>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</si>
  <si>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</si>
  <si>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</si>
  <si>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</si>
  <si>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</si>
  <si>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</si>
  <si>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</si>
  <si>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</si>
  <si>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</si>
  <si>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</si>
  <si>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</si>
  <si>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</si>
  <si>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</si>
  <si>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</si>
  <si>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</si>
  <si>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</si>
  <si>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</si>
  <si>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</si>
  <si>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</si>
  <si>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</si>
  <si>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</si>
  <si>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</si>
  <si>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</si>
  <si>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</si>
  <si>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</si>
  <si>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</si>
  <si>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</si>
  <si>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</si>
  <si>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</si>
  <si>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</si>
  <si>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</si>
  <si>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</si>
  <si>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</si>
  <si>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</si>
  <si>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</si>
  <si>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</si>
  <si>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</si>
  <si>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</si>
  <si>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</si>
  <si>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</si>
  <si>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</si>
  <si>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</si>
  <si>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</si>
  <si>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</si>
  <si>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</si>
  <si>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</si>
  <si>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</si>
  <si>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</si>
  <si>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</si>
  <si>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</si>
  <si>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</si>
  <si>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</si>
  <si>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</si>
  <si>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</si>
  <si>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</si>
  <si>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</si>
  <si>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</si>
  <si>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</si>
  <si>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</si>
  <si>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</si>
  <si>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</si>
  <si>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</si>
  <si>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</si>
  <si>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</si>
  <si>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</si>
  <si>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</si>
  <si>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</si>
  <si>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</si>
  <si>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</si>
  <si>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</si>
  <si>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</si>
  <si>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</si>
  <si>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</si>
  <si>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</si>
  <si>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</si>
  <si>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</si>
  <si>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</si>
  <si>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</si>
  <si>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</si>
  <si>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</si>
  <si>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</si>
  <si>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</si>
  <si>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</si>
  <si>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</si>
  <si>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</si>
  <si>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</si>
  <si>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</si>
  <si>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</si>
  <si>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</si>
  <si>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</si>
  <si>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</si>
  <si>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</si>
  <si>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</si>
  <si>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</si>
  <si>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</si>
  <si>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</si>
  <si>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</si>
  <si>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</si>
  <si>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</si>
  <si>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</si>
  <si>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</si>
  <si>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</si>
  <si>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</si>
  <si>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</si>
  <si>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</si>
  <si>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</si>
  <si>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</si>
  <si>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</si>
  <si>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</si>
  <si>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</si>
  <si>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</si>
  <si>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</si>
  <si>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</si>
  <si>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</si>
  <si>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</si>
  <si>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</si>
  <si>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</si>
  <si>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</si>
  <si>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</si>
  <si>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</si>
  <si>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</si>
  <si>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</si>
  <si>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</si>
  <si>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</si>
  <si>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</si>
  <si>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</si>
  <si>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</si>
  <si>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</si>
  <si>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</si>
  <si>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</si>
  <si>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</si>
  <si>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</si>
  <si>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</si>
  <si>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</si>
  <si>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</si>
  <si>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</si>
  <si>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</si>
  <si>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</si>
  <si>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</si>
  <si>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</si>
  <si>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</si>
  <si>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</si>
  <si>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</si>
  <si>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</si>
  <si>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</si>
  <si>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</si>
  <si>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</si>
  <si>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</si>
  <si>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</si>
  <si>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</si>
  <si>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</si>
  <si>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</si>
  <si>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</si>
  <si>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</si>
  <si>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</si>
  <si>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</si>
  <si>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</si>
  <si>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</si>
  <si>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</si>
  <si>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</si>
  <si>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</si>
  <si>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</si>
  <si>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</si>
  <si>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</si>
  <si>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</si>
  <si>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</si>
  <si>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</si>
  <si>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</si>
  <si>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</si>
  <si>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</si>
  <si>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</si>
  <si>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</si>
  <si>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</si>
  <si>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</si>
  <si>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</si>
  <si>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</si>
  <si>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</si>
  <si>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</si>
  <si>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</si>
  <si>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</si>
  <si>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</si>
  <si>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</si>
  <si>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</si>
  <si>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</si>
  <si>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</si>
  <si>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</si>
  <si>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</si>
  <si>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</si>
  <si>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</si>
  <si>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</si>
  <si>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</si>
  <si>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</si>
  <si>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</si>
  <si>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</si>
  <si>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</si>
  <si>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</si>
  <si>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</si>
  <si>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</si>
  <si>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</si>
  <si>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</si>
  <si>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</si>
  <si>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</si>
  <si>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</si>
  <si>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</si>
  <si>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</si>
  <si>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</si>
  <si>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</si>
  <si>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</si>
  <si>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</si>
  <si>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</si>
  <si>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</si>
  <si>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</si>
  <si>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</si>
  <si>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</si>
  <si>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</si>
  <si>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</si>
  <si>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</si>
  <si>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</si>
  <si>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</si>
  <si>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</si>
  <si>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</si>
  <si>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</si>
  <si>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</si>
  <si>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</si>
  <si>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</si>
  <si>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</si>
  <si>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</si>
  <si>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</si>
  <si>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</si>
  <si>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</si>
  <si>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</si>
  <si>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</si>
  <si>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</si>
  <si>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</si>
  <si>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</si>
  <si>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</si>
  <si>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</si>
  <si>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</si>
  <si>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</si>
  <si>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</si>
  <si>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</si>
  <si>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</si>
  <si>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</si>
  <si>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</si>
  <si>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</si>
  <si>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</si>
  <si>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</si>
  <si>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</si>
  <si>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</si>
  <si>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</si>
  <si>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</si>
  <si>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</si>
  <si>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</si>
  <si>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</si>
  <si>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</si>
  <si>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</si>
  <si>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</si>
  <si>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</si>
  <si>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</si>
  <si>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</si>
  <si>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</si>
  <si>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</si>
  <si>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</si>
  <si>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</si>
  <si>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</si>
  <si>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</si>
  <si>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</si>
  <si>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</si>
  <si>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</si>
  <si>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</si>
  <si>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</si>
  <si>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</si>
  <si>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</si>
  <si>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</si>
  <si>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</si>
  <si>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</si>
  <si>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</si>
  <si>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</si>
  <si>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</si>
  <si>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</si>
  <si>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</si>
  <si>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</si>
  <si>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</si>
  <si>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</si>
  <si>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</si>
  <si>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</si>
  <si>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</si>
  <si>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</si>
  <si>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</si>
  <si>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</si>
  <si>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</si>
  <si>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</si>
  <si>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</si>
  <si>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</si>
  <si>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</si>
  <si>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</si>
  <si>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</si>
  <si>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</si>
  <si>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</si>
  <si>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</si>
  <si>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</si>
  <si>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</si>
  <si>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</si>
  <si>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</si>
  <si>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</si>
  <si>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</si>
  <si>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</si>
  <si>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</si>
  <si>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</si>
  <si>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</si>
  <si>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</si>
  <si>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</si>
  <si>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</si>
  <si>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</si>
  <si>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</si>
  <si>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</si>
  <si>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</si>
  <si>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</si>
  <si>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</si>
  <si>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</si>
  <si>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</si>
  <si>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</si>
  <si>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</si>
  <si>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</si>
  <si>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</si>
  <si>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</si>
  <si>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</si>
  <si>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</si>
  <si>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</si>
  <si>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</si>
  <si>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</si>
  <si>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</si>
  <si>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</si>
  <si>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</si>
  <si>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</si>
  <si>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</si>
  <si>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</si>
  <si>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</si>
  <si>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</si>
  <si>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</si>
  <si>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</si>
  <si>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</si>
  <si>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</si>
  <si>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</si>
  <si>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</si>
  <si>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</si>
  <si>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</si>
  <si>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</si>
  <si>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</si>
  <si>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</si>
  <si>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</si>
  <si>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</si>
  <si>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</si>
  <si>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</si>
  <si>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</si>
  <si>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</si>
  <si>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</si>
  <si>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</si>
  <si>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</si>
  <si>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</si>
  <si>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</si>
  <si>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</si>
  <si>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</si>
  <si>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</si>
  <si>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</si>
  <si>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</si>
  <si>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</si>
  <si>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</si>
  <si>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</si>
  <si>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</si>
  <si>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</si>
  <si>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</si>
  <si>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</si>
  <si>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</si>
  <si>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</si>
  <si>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</si>
  <si>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</si>
  <si>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</si>
  <si>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</si>
  <si>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</si>
  <si>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</si>
  <si>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</si>
  <si>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</si>
  <si>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</si>
  <si>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</si>
  <si>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</si>
  <si>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</si>
  <si>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</si>
  <si>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</si>
  <si>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</si>
  <si>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</si>
  <si>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</si>
  <si>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</si>
  <si>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</si>
  <si>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</si>
  <si>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</si>
  <si>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</si>
  <si>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</si>
  <si>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</si>
  <si>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</si>
  <si>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</si>
  <si>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</si>
  <si>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</si>
  <si>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</si>
  <si>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</si>
  <si>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</si>
  <si>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</si>
  <si>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</si>
  <si>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</si>
  <si>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</si>
  <si>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</si>
  <si>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</si>
  <si>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</si>
  <si>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</si>
  <si>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</si>
  <si>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</si>
  <si>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</si>
  <si>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</si>
  <si>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</si>
  <si>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</si>
  <si>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</si>
  <si>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</si>
  <si>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</si>
  <si>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</si>
  <si>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</si>
  <si>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</si>
  <si>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</si>
  <si>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</si>
  <si>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</si>
  <si>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</si>
  <si>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</si>
  <si>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</si>
  <si>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</si>
  <si>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</si>
  <si>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</si>
  <si>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</si>
  <si>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</si>
  <si>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</si>
  <si>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</si>
  <si>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</si>
  <si>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</si>
  <si>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</si>
  <si>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</si>
  <si>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</si>
  <si>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</si>
  <si>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</si>
  <si>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</si>
  <si>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</si>
  <si>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</si>
  <si>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</si>
  <si>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</si>
  <si>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</si>
  <si>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</si>
  <si>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</si>
  <si>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</si>
  <si>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</si>
  <si>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</si>
  <si>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</si>
  <si>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</si>
  <si>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</si>
  <si>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</si>
  <si>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</si>
  <si>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</si>
  <si>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</si>
  <si>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</si>
  <si>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</si>
  <si>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</si>
  <si>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</si>
  <si>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</si>
  <si>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</si>
  <si>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</si>
  <si>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</si>
  <si>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</si>
  <si>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</si>
  <si>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</si>
  <si>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</si>
  <si>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</si>
  <si>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</si>
  <si>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</si>
  <si>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</si>
  <si>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</si>
  <si>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</si>
  <si>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</si>
  <si>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</si>
  <si>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</si>
  <si>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</si>
  <si>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</si>
  <si>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</si>
  <si>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</si>
  <si>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</si>
  <si>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</si>
  <si>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</si>
  <si>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</si>
  <si>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</si>
  <si>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</si>
  <si>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</si>
  <si>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</si>
  <si>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</si>
  <si>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</si>
  <si>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</si>
  <si>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</si>
  <si>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</si>
  <si>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</si>
  <si>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</si>
  <si>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</si>
  <si>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</si>
  <si>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</si>
  <si>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</si>
  <si>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</si>
  <si>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</si>
  <si>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</si>
  <si>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</si>
  <si>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</si>
  <si>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</si>
  <si>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</si>
  <si>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</si>
  <si>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</si>
  <si>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</si>
  <si>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</si>
  <si>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</si>
  <si>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</si>
  <si>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</si>
  <si>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</si>
  <si>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</si>
  <si>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</si>
  <si>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</si>
  <si>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</si>
  <si>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</si>
  <si>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</si>
  <si>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</si>
  <si>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</si>
  <si>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</si>
  <si>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</si>
  <si>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</si>
  <si>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</si>
  <si>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</si>
  <si>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</si>
  <si>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</si>
  <si>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</si>
  <si>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</si>
  <si>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</si>
  <si>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</si>
  <si>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</si>
  <si>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</si>
  <si>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</si>
  <si>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</si>
  <si>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</si>
  <si>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</si>
  <si>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</si>
  <si>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</si>
  <si>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</si>
  <si>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</si>
  <si>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</si>
  <si>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</si>
  <si>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</si>
  <si>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</si>
  <si>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</si>
  <si>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</si>
  <si>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</si>
  <si>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</si>
  <si>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</si>
  <si>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</si>
  <si>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</si>
  <si>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</si>
  <si>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</si>
  <si>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</si>
  <si>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</si>
  <si>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</si>
  <si>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</si>
  <si>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</si>
  <si>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</si>
  <si>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</si>
  <si>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</si>
  <si>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</si>
  <si>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</si>
  <si>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</si>
  <si>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</si>
  <si>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</si>
  <si>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</si>
  <si>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</si>
  <si>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</si>
  <si>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</si>
  <si>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</si>
  <si>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</si>
  <si>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</si>
  <si>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</si>
  <si>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</si>
  <si>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</si>
  <si>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</si>
  <si>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</si>
  <si>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</si>
  <si>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</si>
  <si>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</si>
  <si>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</si>
  <si>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</si>
  <si>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</si>
  <si>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</si>
  <si>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</si>
  <si>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</si>
  <si>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</si>
  <si>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</si>
  <si>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</si>
  <si>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</si>
  <si>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</si>
  <si>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</si>
  <si>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</si>
  <si>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</si>
  <si>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</si>
  <si>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</si>
  <si>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</si>
  <si>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</si>
  <si>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</si>
  <si>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</si>
  <si>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</si>
  <si>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</si>
  <si>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</si>
  <si>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</si>
  <si>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</si>
  <si>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</si>
  <si>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</si>
  <si>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</si>
  <si>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</si>
  <si>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</si>
  <si>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</si>
  <si>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</si>
  <si>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</si>
  <si>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</si>
  <si>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</si>
  <si>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</si>
  <si>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</si>
  <si>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</si>
  <si>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</si>
  <si>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</si>
  <si>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</si>
  <si>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</si>
  <si>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</si>
  <si>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</si>
  <si>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</si>
  <si>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</si>
  <si>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</si>
  <si>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</si>
  <si>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</si>
  <si>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</si>
  <si>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</si>
  <si>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</si>
  <si>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</si>
  <si>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</si>
  <si>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</si>
  <si>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</si>
  <si>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</si>
  <si>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</si>
  <si>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</si>
  <si>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</si>
  <si>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</si>
  <si>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</si>
  <si>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</si>
  <si>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</si>
  <si>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</si>
  <si>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</si>
  <si>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</si>
  <si>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</si>
  <si>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</si>
  <si>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</si>
  <si>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</si>
  <si>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</si>
  <si>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</si>
  <si>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</si>
  <si>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</si>
  <si>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</si>
  <si>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</si>
  <si>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</si>
  <si>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</si>
  <si>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</si>
  <si>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</si>
  <si>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</si>
  <si>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</si>
  <si>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</si>
  <si>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</si>
  <si>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</si>
  <si>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</si>
  <si>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</si>
  <si>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</si>
  <si>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</si>
  <si>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</si>
  <si>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</si>
  <si>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</si>
  <si>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</si>
  <si>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</si>
  <si>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</si>
  <si>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</si>
  <si>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</si>
  <si>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</si>
  <si>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</si>
  <si>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</si>
  <si>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</si>
  <si>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</si>
  <si>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</si>
  <si>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</si>
  <si>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</si>
  <si>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</si>
  <si>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</si>
  <si>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</si>
  <si>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</si>
  <si>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</si>
  <si>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</si>
  <si>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</si>
  <si>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</si>
  <si>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</si>
  <si>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</si>
  <si>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</si>
  <si>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</si>
  <si>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</si>
  <si>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</si>
  <si>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</si>
  <si>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</si>
  <si>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</si>
  <si>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</si>
  <si>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</si>
  <si>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</si>
  <si>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</si>
  <si>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</si>
  <si>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</si>
  <si>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</si>
  <si>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</si>
  <si>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</si>
  <si>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</si>
  <si>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</si>
  <si>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</si>
  <si>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</si>
  <si>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</si>
  <si>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</si>
  <si>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</si>
  <si>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</si>
  <si>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</si>
  <si>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</si>
  <si>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</si>
  <si>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</si>
  <si>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</si>
  <si>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</si>
  <si>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</si>
  <si>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</si>
  <si>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</si>
  <si>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</si>
  <si>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</si>
  <si>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</si>
  <si>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</si>
  <si>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</si>
  <si>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</si>
  <si>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</si>
  <si>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</si>
  <si>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</si>
  <si>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</si>
  <si>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</si>
  <si>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</si>
  <si>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</si>
  <si>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</si>
  <si>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</si>
  <si>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</si>
  <si>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</si>
  <si>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</si>
  <si>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</si>
  <si>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</si>
  <si>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</si>
  <si>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</si>
  <si>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</si>
  <si>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</si>
  <si>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</si>
  <si>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</si>
  <si>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</si>
  <si>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</si>
  <si>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</si>
  <si>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</si>
  <si>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</si>
  <si>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</si>
  <si>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</si>
  <si>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</si>
  <si>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</si>
  <si>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</si>
  <si>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</si>
  <si>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</si>
  <si>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</si>
  <si>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</si>
  <si>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</si>
  <si>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</si>
  <si>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</si>
  <si>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</si>
  <si>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</si>
  <si>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</si>
  <si>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</si>
  <si>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</si>
  <si>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</si>
  <si>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</si>
  <si>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</si>
  <si>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</si>
  <si>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</si>
  <si>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</si>
  <si>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</si>
  <si>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</si>
  <si>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</si>
  <si>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</si>
  <si>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</si>
  <si>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</si>
  <si>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</si>
  <si>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</si>
  <si>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</si>
  <si>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</si>
  <si>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</si>
  <si>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</si>
  <si>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</si>
  <si>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</si>
  <si>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</si>
  <si>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</si>
  <si>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</si>
  <si>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</si>
  <si>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</si>
  <si>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</si>
  <si>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</si>
  <si>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</si>
  <si>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</si>
  <si>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</si>
  <si>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</si>
  <si>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</si>
  <si>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</si>
  <si>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</si>
  <si>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</si>
  <si>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</si>
  <si>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</si>
  <si>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</si>
  <si>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</si>
  <si>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</si>
  <si>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</si>
  <si>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</si>
  <si>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</si>
  <si>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</si>
  <si>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</si>
  <si>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</si>
  <si>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</si>
  <si>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</si>
  <si>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</si>
  <si>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</si>
  <si>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</si>
  <si>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</si>
  <si>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</si>
  <si>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</si>
  <si>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</si>
  <si>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</si>
  <si>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</si>
  <si>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</si>
  <si>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</si>
  <si>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</si>
  <si>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</si>
  <si>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</si>
  <si>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</si>
  <si>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</si>
  <si>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</si>
  <si>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</si>
  <si>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</si>
  <si>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</si>
  <si>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</si>
  <si>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</si>
  <si>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</si>
  <si>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</si>
  <si>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</si>
  <si>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</si>
  <si>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</si>
  <si>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</si>
  <si>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</si>
  <si>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</si>
  <si>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</si>
  <si>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</si>
  <si>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</si>
  <si>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</si>
  <si>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</si>
  <si>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</si>
  <si>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</si>
  <si>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</si>
  <si>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</si>
  <si>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</si>
  <si>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</si>
  <si>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</si>
  <si>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</si>
  <si>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</si>
  <si>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</si>
  <si>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</si>
  <si>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</si>
  <si>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</si>
  <si>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</si>
  <si>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</si>
  <si>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</si>
  <si>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</si>
  <si>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</si>
  <si>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</si>
  <si>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</si>
  <si>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</si>
  <si>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</si>
  <si>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</si>
  <si>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</si>
  <si>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</si>
  <si>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</si>
  <si>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</si>
  <si>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</si>
  <si>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</si>
  <si>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</si>
  <si>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</si>
  <si>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</si>
  <si>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</si>
  <si>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</si>
  <si>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</si>
  <si>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</si>
  <si>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</si>
  <si>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</si>
  <si>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</si>
  <si>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</si>
  <si>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</si>
  <si>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</si>
  <si>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</si>
  <si>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</si>
  <si>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</si>
  <si>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</si>
  <si>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</si>
  <si>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</si>
  <si>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</si>
  <si>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</si>
  <si>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</si>
  <si>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</si>
  <si>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</si>
  <si>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</si>
  <si>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</si>
  <si>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</si>
  <si>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</si>
  <si>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</si>
  <si>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</si>
  <si>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</si>
  <si>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</si>
  <si>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</si>
  <si>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</si>
  <si>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</si>
  <si>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</si>
  <si>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</si>
  <si>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</si>
  <si>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</si>
  <si>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</si>
  <si>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</si>
  <si>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</si>
  <si>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</si>
  <si>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</si>
  <si>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</si>
  <si>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</si>
  <si>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</si>
  <si>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</si>
  <si>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</si>
  <si>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</si>
  <si>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</si>
  <si>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</si>
  <si>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</si>
  <si>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</si>
  <si>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</si>
  <si>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</si>
  <si>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</si>
  <si>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</si>
  <si>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</si>
  <si>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</si>
  <si>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</si>
  <si>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</si>
  <si>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</si>
  <si>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</si>
  <si>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</si>
  <si>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</si>
  <si>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</si>
  <si>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</si>
  <si>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</si>
  <si>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</si>
  <si>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</si>
  <si>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</si>
  <si>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</si>
  <si>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</si>
  <si>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</si>
  <si>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</si>
  <si>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</si>
  <si>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</si>
  <si>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</si>
  <si>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</si>
  <si>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</si>
  <si>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</si>
  <si>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</si>
  <si>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</si>
  <si>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</si>
  <si>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</si>
  <si>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</si>
  <si>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</si>
  <si>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</si>
  <si>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</si>
  <si>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</si>
  <si>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</si>
  <si>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</si>
  <si>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</si>
  <si>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</si>
  <si>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</si>
  <si>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</si>
  <si>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</si>
  <si>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</si>
  <si>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</si>
  <si>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</si>
  <si>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</si>
  <si>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</si>
  <si>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</si>
  <si>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</si>
  <si>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</si>
  <si>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</si>
  <si>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</si>
  <si>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</si>
  <si>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</si>
  <si>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</si>
  <si>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</si>
  <si>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</si>
  <si>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</si>
  <si>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</si>
  <si>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</si>
  <si>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</si>
  <si>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</si>
  <si>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</si>
  <si>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</si>
  <si>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</si>
  <si>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</si>
  <si>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</si>
  <si>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</si>
  <si>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</si>
  <si>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</si>
  <si>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</si>
  <si>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</si>
  <si>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</si>
  <si>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</si>
  <si>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</si>
  <si>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</si>
  <si>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</si>
  <si>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</si>
  <si>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</si>
  <si>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</si>
  <si>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</si>
  <si>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</si>
  <si>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</si>
  <si>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</si>
  <si>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</si>
  <si>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</si>
  <si>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</si>
  <si>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</si>
  <si>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</si>
  <si>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</si>
  <si>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</si>
  <si>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</si>
  <si>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</si>
  <si>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</si>
  <si>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</si>
  <si>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</si>
  <si>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</si>
  <si>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</si>
  <si>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</si>
  <si>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</si>
  <si>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</si>
  <si>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</si>
  <si>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</si>
  <si>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</si>
  <si>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</si>
  <si>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</si>
  <si>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</si>
  <si>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</si>
  <si>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</si>
  <si>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</si>
  <si>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</si>
  <si>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</si>
  <si>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</si>
  <si>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</si>
  <si>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</si>
  <si>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</si>
  <si>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</si>
  <si>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</si>
  <si>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</si>
  <si>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</si>
  <si>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</si>
  <si>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</si>
  <si>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</si>
  <si>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</si>
  <si>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</si>
  <si>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</si>
  <si>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</si>
  <si>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</si>
  <si>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</si>
  <si>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</si>
  <si>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</si>
  <si>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</si>
  <si>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</si>
  <si>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</si>
  <si>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</si>
  <si>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</si>
  <si>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</si>
  <si>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</si>
  <si>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</si>
  <si>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</si>
  <si>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</si>
  <si>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</si>
  <si>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</si>
  <si>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</si>
  <si>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</si>
  <si>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</si>
  <si>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</si>
  <si>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</si>
  <si>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</si>
  <si>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</si>
  <si>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</si>
  <si>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</si>
  <si>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</si>
  <si>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</si>
  <si>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</si>
  <si>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</si>
  <si>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</si>
  <si>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</si>
  <si>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</si>
  <si>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</si>
  <si>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</si>
  <si>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</si>
  <si>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</si>
  <si>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</si>
  <si>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</si>
  <si>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</si>
  <si>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</si>
  <si>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</si>
  <si>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</si>
  <si>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</si>
  <si>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</si>
  <si>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</si>
  <si>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</si>
  <si>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</si>
  <si>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</si>
  <si>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</si>
  <si>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</si>
  <si>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</si>
  <si>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</si>
  <si>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</si>
  <si>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</si>
  <si>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</si>
  <si>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</si>
  <si>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</si>
  <si>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</si>
  <si>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</si>
  <si>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</si>
  <si>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</si>
  <si>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</si>
  <si>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</si>
  <si>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</si>
  <si>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</si>
  <si>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</si>
  <si>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</si>
  <si>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</si>
  <si>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</si>
  <si>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</si>
  <si>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</si>
  <si>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</si>
  <si>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</si>
  <si>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</si>
  <si>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</si>
  <si>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</si>
  <si>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</si>
  <si>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</si>
  <si>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</si>
  <si>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</si>
  <si>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</si>
  <si>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</si>
  <si>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</si>
  <si>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</si>
  <si>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</si>
  <si>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</si>
  <si>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</si>
  <si>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</si>
  <si>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</si>
  <si>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</si>
  <si>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</si>
  <si>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</si>
  <si>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</si>
  <si>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</si>
  <si>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</si>
  <si>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</si>
  <si>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</si>
  <si>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</si>
  <si>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</si>
  <si>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</si>
  <si>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</si>
  <si>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</si>
  <si>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</si>
  <si>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</si>
  <si>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</si>
  <si>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</si>
  <si>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</si>
  <si>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</si>
  <si>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</si>
  <si>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</si>
  <si>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</si>
  <si>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</si>
  <si>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</si>
  <si>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</si>
  <si>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</si>
  <si>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</si>
  <si>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</si>
  <si>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</si>
  <si>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</si>
  <si>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</si>
  <si>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</si>
  <si>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</si>
  <si>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</si>
  <si>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</si>
  <si>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</si>
  <si>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</si>
  <si>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</si>
  <si>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</si>
  <si>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</si>
  <si>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</si>
  <si>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</si>
  <si>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</si>
  <si>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</si>
  <si>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</si>
  <si>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</si>
  <si>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</si>
  <si>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</si>
  <si>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</si>
  <si>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</si>
  <si>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</si>
  <si>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</si>
  <si>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</si>
  <si>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</si>
  <si>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</si>
  <si>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</si>
  <si>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</si>
  <si>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</si>
  <si>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</si>
  <si>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</si>
  <si>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</si>
  <si>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</si>
  <si>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</si>
  <si>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</si>
  <si>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</si>
  <si>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</si>
  <si>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</si>
  <si>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</si>
  <si>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</si>
  <si>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</si>
  <si>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</si>
  <si>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</si>
  <si>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</si>
  <si>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</si>
  <si>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</si>
  <si>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</si>
  <si>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</si>
  <si>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</si>
  <si>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</si>
  <si>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</si>
  <si>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</si>
  <si>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</si>
  <si>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</si>
  <si>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</si>
  <si>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</si>
  <si>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</si>
  <si>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</si>
  <si>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</si>
  <si>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</si>
  <si>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</si>
  <si>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</si>
  <si>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</si>
  <si>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</si>
  <si>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</si>
  <si>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</si>
  <si>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</si>
  <si>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</si>
  <si>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</si>
  <si>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</si>
  <si>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</si>
  <si>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</si>
  <si>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</si>
  <si>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</si>
  <si>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</si>
  <si>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</si>
  <si>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</si>
  <si>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</si>
  <si>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</si>
  <si>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</si>
  <si>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</si>
  <si>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</si>
  <si>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</si>
  <si>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</si>
  <si>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</si>
  <si>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</si>
  <si>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</si>
  <si>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</si>
  <si>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</si>
  <si>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</si>
  <si>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</si>
  <si>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</si>
  <si>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</si>
  <si>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</si>
  <si>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</si>
  <si>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</si>
  <si>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</si>
  <si>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</si>
  <si>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</si>
  <si>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</si>
  <si>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</si>
  <si>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</si>
  <si>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</si>
  <si>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</si>
  <si>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</si>
  <si>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</si>
  <si>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</si>
  <si>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</si>
  <si>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</si>
  <si>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</si>
  <si>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</si>
  <si>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</si>
  <si>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</si>
  <si>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</si>
  <si>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</si>
  <si>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</si>
  <si>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</si>
  <si>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</si>
  <si>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</si>
  <si>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</si>
  <si>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</si>
  <si>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</si>
  <si>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</si>
  <si>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</si>
  <si>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</si>
  <si>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</si>
  <si>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</si>
  <si>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</si>
  <si>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</si>
  <si>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</si>
  <si>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</si>
  <si>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</si>
  <si>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</si>
  <si>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</si>
  <si>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</si>
  <si>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</si>
  <si>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</si>
  <si>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</si>
  <si>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</si>
  <si>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</si>
  <si>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</si>
  <si>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</si>
  <si>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</si>
  <si>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</si>
  <si>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</si>
  <si>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</si>
  <si>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</si>
  <si>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</si>
  <si>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</si>
  <si>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</si>
  <si>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</si>
  <si>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</si>
  <si>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</si>
  <si>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</si>
  <si>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</si>
  <si>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</si>
  <si>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</si>
  <si>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</si>
  <si>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</si>
  <si>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</si>
  <si>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</si>
  <si>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</si>
  <si>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</si>
  <si>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</si>
  <si>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</si>
  <si>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</si>
  <si>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</si>
  <si>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</si>
  <si>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</si>
  <si>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</si>
  <si>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</si>
  <si>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</si>
  <si>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</si>
  <si>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</si>
  <si>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</si>
  <si>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</si>
  <si>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</si>
  <si>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</si>
  <si>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</si>
  <si>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</si>
  <si>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</si>
  <si>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</si>
  <si>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</si>
  <si>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</si>
  <si>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</si>
  <si>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</si>
  <si>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</si>
  <si>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</si>
  <si>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</si>
  <si>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</si>
  <si>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</si>
  <si>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</si>
  <si>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</si>
  <si>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</si>
  <si>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</si>
  <si>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</si>
  <si>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</si>
  <si>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</si>
  <si>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</si>
  <si>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</si>
  <si>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</si>
  <si>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</si>
  <si>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</si>
  <si>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</si>
  <si>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</si>
  <si>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</si>
  <si>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</si>
  <si>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</si>
  <si>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</si>
  <si>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</si>
  <si>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</si>
  <si>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</si>
  <si>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</si>
  <si>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</si>
  <si>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</si>
  <si>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</si>
  <si>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</si>
  <si>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</si>
  <si>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</si>
  <si>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</si>
  <si>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</si>
  <si>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</si>
  <si>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</si>
  <si>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</si>
  <si>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</si>
  <si>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</si>
  <si>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</si>
  <si>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</si>
  <si>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</si>
  <si>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</si>
  <si>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</si>
  <si>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</si>
  <si>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</si>
  <si>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</si>
  <si>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</si>
  <si>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</si>
  <si>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</si>
  <si>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</si>
  <si>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</si>
  <si>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</si>
  <si>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</si>
  <si>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</si>
  <si>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</si>
  <si>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</si>
  <si>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</si>
  <si>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</si>
  <si>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</si>
  <si>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</si>
  <si>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</si>
  <si>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</si>
  <si>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</si>
  <si>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</si>
  <si>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</si>
  <si>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</si>
  <si>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</si>
  <si>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</si>
  <si>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</si>
  <si>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</si>
  <si>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</si>
  <si>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</si>
  <si>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</si>
  <si>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</si>
  <si>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</si>
  <si>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</si>
  <si>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</si>
  <si>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</si>
  <si>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</si>
  <si>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</si>
  <si>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</si>
  <si>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</si>
  <si>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</si>
  <si>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</si>
  <si>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</si>
  <si>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</si>
  <si>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</si>
  <si>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</si>
  <si>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</si>
  <si>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</si>
  <si>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</si>
  <si>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</si>
  <si>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</si>
  <si>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</si>
  <si>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</si>
  <si>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</si>
  <si>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</si>
  <si>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</si>
  <si>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</si>
  <si>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</si>
  <si>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</si>
  <si>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</si>
  <si>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</si>
  <si>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</si>
  <si>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</si>
  <si>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</si>
  <si>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</si>
  <si>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</si>
  <si>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</si>
  <si>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</si>
  <si>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</si>
  <si>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</si>
  <si>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</si>
  <si>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</si>
  <si>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</si>
  <si>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</si>
  <si>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</si>
  <si>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</si>
  <si>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</si>
  <si>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</si>
  <si>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</si>
  <si>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</si>
  <si>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</si>
  <si>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</si>
  <si>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</si>
  <si>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</si>
  <si>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</si>
  <si>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</si>
  <si>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</si>
  <si>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</si>
  <si>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</si>
  <si>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</si>
  <si>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</si>
  <si>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</si>
  <si>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</si>
  <si>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</si>
  <si>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</si>
  <si>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</si>
  <si>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</si>
  <si>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</si>
  <si>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</si>
  <si>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</si>
  <si>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</si>
  <si>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</si>
  <si>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</si>
  <si>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</si>
  <si>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</si>
  <si>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</si>
  <si>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</si>
  <si>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</si>
  <si>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</si>
  <si>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</si>
  <si>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</si>
  <si>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</si>
  <si>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</si>
  <si>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</si>
  <si>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</si>
  <si>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</si>
  <si>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</si>
  <si>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</si>
  <si>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</si>
  <si>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</si>
  <si>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</si>
  <si>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</si>
  <si>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</si>
  <si>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</si>
  <si>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</si>
  <si>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</si>
  <si>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</si>
  <si>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</si>
  <si>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</si>
  <si>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</si>
  <si>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</si>
  <si>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</si>
  <si>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</si>
  <si>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</si>
  <si>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</si>
  <si>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</si>
  <si>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</si>
  <si>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</si>
  <si>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</si>
  <si>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</si>
  <si>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</si>
  <si>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</si>
  <si>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</si>
  <si>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</si>
  <si>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</si>
  <si>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</si>
  <si>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</si>
  <si>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</si>
  <si>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</si>
  <si>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</si>
  <si>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</si>
  <si>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</si>
  <si>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</si>
  <si>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</si>
  <si>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</si>
  <si>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</si>
  <si>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</si>
  <si>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</si>
  <si>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</si>
  <si>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</si>
  <si>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</si>
  <si>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</si>
  <si>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</si>
  <si>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</si>
  <si>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</si>
  <si>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</si>
  <si>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</si>
  <si>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</si>
  <si>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</si>
  <si>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</si>
  <si>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</si>
  <si>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</si>
  <si>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</si>
  <si>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</si>
  <si>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</si>
  <si>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</si>
  <si>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</si>
  <si>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</si>
  <si>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</si>
  <si>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</si>
  <si>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</si>
  <si>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</si>
  <si>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</si>
  <si>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</si>
  <si>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</si>
  <si>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</si>
  <si>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</si>
  <si>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</si>
  <si>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</si>
  <si>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</si>
  <si>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</si>
  <si>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</si>
  <si>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</si>
  <si>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</si>
  <si>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</si>
  <si>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</si>
  <si>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</si>
  <si>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</si>
  <si>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</si>
  <si>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</si>
  <si>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</si>
  <si>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</si>
  <si>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</si>
  <si>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</si>
  <si>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</si>
  <si>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</si>
  <si>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</si>
  <si>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</si>
  <si>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</si>
  <si>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</si>
  <si>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</si>
  <si>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</si>
  <si>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</si>
  <si>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</si>
  <si>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</si>
  <si>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</si>
  <si>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</si>
  <si>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</si>
  <si>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</si>
  <si>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</si>
  <si>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</si>
  <si>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</si>
  <si>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</si>
  <si>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</si>
  <si>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</si>
  <si>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</si>
  <si>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</si>
  <si>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</si>
  <si>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</si>
  <si>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</si>
  <si>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</si>
  <si>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</si>
  <si>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</si>
  <si>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</si>
  <si>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</si>
  <si>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</si>
  <si>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</si>
  <si>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</si>
  <si>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</si>
  <si>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</si>
  <si>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</si>
  <si>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</si>
  <si>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</si>
  <si>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</si>
  <si>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</si>
  <si>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</si>
  <si>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</si>
  <si>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</si>
  <si>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</si>
  <si>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</si>
  <si>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</si>
  <si>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</si>
  <si>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</si>
  <si>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</si>
  <si>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</si>
  <si>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</si>
  <si>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</si>
  <si>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</si>
  <si>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</si>
  <si>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</si>
  <si>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</si>
  <si>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</si>
  <si>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</si>
  <si>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</si>
  <si>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</si>
  <si>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</si>
  <si>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</si>
  <si>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</si>
  <si>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</si>
  <si>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</si>
  <si>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</si>
  <si>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</si>
  <si>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</si>
  <si>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</si>
  <si>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</si>
  <si>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</si>
  <si>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</si>
  <si>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</si>
  <si>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</si>
  <si>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</si>
  <si>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</si>
  <si>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</si>
  <si>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</si>
  <si>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</si>
  <si>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</si>
  <si>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</si>
  <si>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</si>
  <si>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</si>
  <si>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</si>
  <si>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</si>
  <si>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</si>
  <si>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</si>
  <si>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</si>
  <si>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</si>
  <si>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</si>
  <si>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</si>
  <si>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</si>
  <si>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</si>
  <si>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</si>
  <si>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</si>
  <si>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</si>
  <si>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</si>
  <si>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</si>
  <si>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</si>
  <si>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</si>
  <si>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</si>
  <si>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</si>
  <si>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</si>
  <si>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</si>
  <si>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</si>
  <si>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</si>
  <si>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</si>
  <si>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</si>
  <si>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</si>
  <si>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</si>
  <si>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</si>
  <si>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</si>
  <si>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</si>
  <si>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</si>
  <si>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</si>
  <si>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</si>
  <si>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</si>
  <si>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</si>
  <si>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</si>
  <si>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</si>
  <si>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</si>
  <si>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</si>
  <si>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</si>
  <si>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</si>
  <si>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</si>
  <si>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</si>
  <si>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</si>
  <si>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</si>
  <si>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</si>
  <si>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</si>
  <si>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</si>
  <si>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</si>
  <si>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</si>
  <si>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</si>
  <si>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</si>
  <si>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</si>
  <si>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</si>
  <si>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</si>
  <si>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</si>
  <si>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</si>
  <si>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</si>
  <si>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</si>
  <si>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</si>
  <si>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</si>
  <si>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</si>
  <si>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</si>
  <si>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</si>
  <si>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</si>
  <si>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</si>
  <si>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</si>
  <si>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</si>
  <si>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</si>
  <si>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</si>
  <si>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</si>
  <si>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</si>
  <si>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</si>
  <si>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</si>
  <si>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</si>
  <si>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</si>
  <si>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</si>
  <si>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</si>
  <si>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</si>
  <si>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</si>
  <si>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</si>
  <si>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</si>
  <si>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</si>
  <si>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</si>
  <si>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</si>
  <si>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</si>
  <si>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</si>
  <si>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</si>
  <si>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</si>
  <si>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</si>
  <si>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</si>
  <si>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</si>
  <si>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</si>
  <si>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</si>
  <si>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</si>
  <si>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</si>
  <si>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</si>
  <si>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</si>
  <si>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</si>
  <si>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</si>
  <si>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</si>
  <si>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</si>
  <si>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</si>
  <si>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</si>
  <si>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</si>
  <si>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</si>
  <si>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</si>
  <si>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</si>
  <si>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</si>
  <si>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</si>
  <si>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</si>
  <si>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</si>
  <si>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</si>
  <si>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</si>
  <si>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</si>
  <si>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</si>
  <si>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</si>
  <si>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</si>
  <si>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</si>
  <si>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</si>
  <si>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</si>
  <si>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</si>
  <si>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</si>
  <si>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</si>
  <si>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</si>
  <si>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</si>
  <si>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</si>
  <si>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</si>
  <si>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</si>
  <si>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</si>
  <si>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</si>
  <si>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</si>
  <si>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</si>
  <si>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</si>
  <si>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</si>
  <si>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</si>
  <si>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</si>
  <si>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</si>
  <si>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</si>
  <si>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</si>
  <si>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</si>
  <si>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</si>
  <si>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</si>
  <si>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</si>
  <si>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</si>
  <si>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</si>
  <si>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</si>
  <si>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</si>
  <si>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</si>
  <si>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</si>
  <si>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</si>
  <si>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</si>
  <si>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</si>
  <si>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</si>
  <si>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</si>
  <si>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</si>
  <si>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</si>
  <si>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</si>
  <si>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</si>
  <si>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</si>
  <si>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</si>
  <si>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</si>
  <si>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</si>
  <si>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</si>
  <si>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</si>
  <si>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</si>
  <si>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</si>
  <si>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</si>
  <si>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</si>
  <si>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</si>
  <si>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</si>
  <si>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</si>
  <si>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</si>
  <si>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</si>
  <si>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</si>
  <si>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</si>
  <si>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</si>
  <si>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</si>
  <si>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</si>
  <si>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</si>
  <si>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</si>
  <si>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</si>
  <si>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</si>
  <si>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</si>
  <si>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</si>
  <si>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</si>
  <si>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</si>
  <si>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</si>
  <si>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</si>
  <si>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</si>
  <si>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</si>
  <si>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</si>
  <si>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</si>
  <si>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</si>
  <si>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</si>
  <si>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</si>
  <si>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</si>
  <si>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</si>
  <si>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</si>
  <si>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</si>
  <si>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</si>
  <si>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</si>
  <si>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</si>
  <si>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</si>
  <si>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</si>
  <si>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</si>
  <si>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</si>
  <si>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</si>
  <si>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</si>
  <si>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</si>
  <si>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</si>
  <si>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</si>
  <si>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</si>
  <si>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</si>
  <si>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</si>
  <si>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</si>
  <si>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</si>
  <si>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</si>
  <si>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</si>
  <si>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</si>
  <si>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</si>
  <si>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</si>
  <si>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</si>
  <si>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</si>
  <si>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</si>
  <si>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</si>
  <si>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</si>
  <si>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</si>
  <si>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</si>
  <si>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</si>
  <si>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</si>
  <si>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</si>
  <si>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</si>
  <si>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</si>
  <si>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</si>
  <si>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</si>
  <si>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</si>
  <si>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</si>
  <si>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</si>
  <si>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</si>
  <si>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</si>
  <si>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</si>
  <si>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</si>
  <si>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</si>
  <si>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</si>
  <si>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</si>
  <si>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</si>
  <si>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</si>
  <si>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</si>
  <si>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</si>
  <si>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</si>
  <si>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</si>
  <si>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</si>
  <si>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</si>
  <si>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</si>
  <si>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</si>
  <si>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</si>
  <si>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</si>
  <si>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</si>
  <si>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</si>
  <si>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</si>
  <si>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</si>
  <si>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</si>
  <si>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</si>
  <si>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</si>
  <si>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</si>
  <si>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</si>
  <si>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</si>
  <si>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</si>
  <si>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</si>
  <si>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</si>
  <si>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</si>
  <si>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</si>
  <si>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</si>
  <si>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</si>
  <si>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</si>
  <si>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</si>
  <si>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</si>
  <si>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</si>
  <si>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</si>
  <si>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</si>
  <si>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</si>
  <si>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</si>
  <si>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</si>
  <si>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</si>
  <si>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</si>
  <si>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</si>
  <si>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</si>
  <si>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</si>
  <si>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</si>
  <si>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</si>
  <si>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</si>
  <si>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</si>
  <si>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</si>
  <si>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</si>
  <si>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</si>
  <si>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</si>
  <si>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</si>
  <si>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</si>
  <si>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</si>
  <si>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</si>
  <si>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</si>
  <si>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</si>
  <si>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</si>
  <si>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</si>
  <si>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</si>
  <si>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</si>
  <si>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</si>
  <si>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</si>
  <si>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</si>
  <si>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</si>
  <si>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</si>
  <si>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</si>
  <si>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</si>
  <si>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</si>
  <si>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</si>
  <si>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</si>
  <si>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</si>
  <si>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</si>
  <si>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</si>
  <si>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</si>
  <si>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</si>
  <si>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</si>
  <si>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</si>
  <si>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</si>
  <si>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</si>
  <si>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</si>
  <si>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</si>
  <si>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</si>
  <si>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</si>
  <si>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</si>
  <si>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</si>
  <si>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</si>
  <si>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</si>
  <si>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</si>
  <si>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</si>
  <si>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</si>
  <si>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</si>
  <si>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</si>
  <si>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</si>
  <si>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</si>
  <si>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</si>
  <si>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</si>
  <si>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</si>
  <si>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</si>
  <si>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</si>
  <si>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</si>
  <si>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</si>
  <si>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</si>
  <si>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</si>
  <si>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</si>
  <si>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</si>
  <si>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</si>
  <si>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</si>
  <si>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</si>
  <si>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</si>
  <si>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</si>
  <si>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</si>
  <si>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</si>
  <si>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</si>
  <si>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</si>
  <si>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</si>
  <si>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</si>
  <si>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</si>
  <si>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</si>
  <si>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</si>
  <si>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</si>
  <si>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</si>
  <si>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</si>
  <si>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</si>
  <si>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</si>
  <si>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</si>
  <si>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</si>
  <si>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</si>
  <si>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</si>
  <si>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</si>
  <si>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</si>
  <si>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</si>
  <si>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</si>
  <si>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</si>
  <si>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</si>
  <si>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</si>
  <si>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</si>
  <si>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</si>
  <si>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</si>
  <si>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</si>
  <si>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</si>
  <si>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</si>
  <si>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</si>
  <si>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</si>
  <si>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</si>
  <si>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</si>
  <si>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</si>
  <si>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</si>
  <si>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</si>
  <si>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</si>
  <si>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</si>
  <si>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</si>
  <si>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</si>
  <si>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</si>
  <si>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</si>
  <si>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</si>
  <si>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</si>
  <si>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</si>
  <si>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</si>
  <si>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</si>
  <si>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</si>
  <si>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</si>
  <si>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</si>
  <si>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</si>
  <si>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</si>
  <si>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</si>
  <si>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</si>
  <si>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</si>
  <si>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</si>
  <si>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</si>
  <si>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</si>
  <si>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</si>
  <si>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</si>
  <si>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</si>
  <si>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</si>
  <si>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</si>
  <si>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</si>
  <si>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</si>
  <si>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</si>
  <si>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</si>
  <si>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</si>
  <si>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</si>
  <si>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</si>
  <si>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</si>
  <si>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</si>
  <si>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</si>
  <si>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</si>
  <si>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</si>
  <si>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</si>
  <si>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</si>
  <si>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</si>
  <si>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</si>
  <si>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</si>
  <si>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</si>
  <si>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</si>
  <si>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</si>
  <si>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</si>
  <si>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</si>
  <si>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</si>
  <si>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</si>
  <si>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</si>
  <si>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</si>
  <si>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</si>
  <si>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</si>
  <si>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</si>
  <si>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</si>
  <si>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</si>
  <si>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</si>
  <si>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</si>
  <si>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</si>
  <si>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</si>
  <si>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</si>
  <si>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</si>
  <si>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</si>
  <si>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</si>
  <si>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</si>
  <si>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</si>
  <si>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</si>
  <si>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</si>
  <si>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</si>
  <si>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</si>
  <si>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</si>
  <si>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</si>
  <si>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</si>
  <si>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</si>
  <si>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</si>
  <si>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</si>
  <si>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</si>
  <si>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</si>
  <si>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</si>
  <si>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</si>
  <si>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</si>
  <si>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</si>
  <si>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</si>
  <si>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</si>
  <si>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</si>
  <si>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</si>
  <si>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</si>
  <si>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</si>
  <si>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</si>
  <si>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</si>
  <si>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</si>
  <si>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</si>
  <si>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</si>
  <si>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</si>
  <si>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</si>
  <si>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</si>
  <si>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</si>
  <si>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</si>
  <si>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</si>
  <si>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</si>
  <si>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</si>
  <si>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</si>
  <si>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</si>
  <si>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</si>
  <si>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</si>
  <si>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</si>
  <si>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</si>
  <si>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</si>
  <si>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</si>
  <si>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</si>
  <si>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</si>
  <si>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</si>
  <si>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</si>
  <si>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</si>
  <si>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</si>
  <si>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</si>
  <si>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</si>
  <si>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</si>
  <si>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</si>
  <si>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</si>
  <si>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</si>
  <si>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</si>
  <si>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</si>
  <si>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</si>
  <si>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</si>
  <si>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</si>
  <si>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</si>
  <si>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</si>
  <si>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</si>
  <si>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</si>
  <si>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</si>
  <si>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</si>
  <si>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</si>
  <si>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</si>
  <si>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</si>
  <si>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</si>
  <si>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</si>
  <si>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</si>
  <si>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</si>
  <si>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</si>
  <si>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</si>
  <si>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</si>
  <si>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</si>
  <si>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</si>
  <si>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</si>
  <si>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</si>
  <si>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</si>
  <si>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</si>
  <si>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</si>
  <si>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</si>
  <si>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</si>
  <si>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</si>
  <si>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</si>
  <si>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</si>
  <si>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</si>
  <si>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</si>
  <si>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</si>
  <si>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</si>
  <si>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</si>
  <si>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</si>
  <si>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</si>
  <si>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</si>
  <si>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</si>
  <si>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</si>
  <si>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</si>
  <si>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</si>
  <si>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</si>
  <si>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</si>
  <si>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</si>
  <si>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</si>
  <si>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</si>
  <si>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</si>
  <si>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</si>
  <si>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</si>
  <si>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</si>
  <si>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</si>
  <si>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</si>
  <si>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</si>
  <si>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</si>
  <si>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</si>
  <si>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</si>
  <si>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</si>
  <si>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</si>
  <si>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</si>
  <si>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</si>
  <si>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</si>
  <si>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</si>
  <si>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</si>
  <si>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</si>
  <si>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</si>
  <si>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</si>
  <si>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</si>
  <si>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</si>
  <si>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</si>
  <si>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</si>
  <si>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</si>
  <si>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</si>
  <si>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</si>
  <si>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</si>
  <si>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</si>
  <si>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</si>
  <si>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</si>
  <si>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</si>
  <si>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</si>
  <si>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</si>
  <si>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</si>
  <si>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</si>
  <si>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</si>
  <si>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</si>
  <si>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</si>
  <si>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</si>
  <si>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</si>
  <si>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</si>
  <si>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</si>
  <si>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</si>
  <si>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</si>
  <si>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</si>
  <si>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</si>
  <si>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</si>
  <si>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</si>
  <si>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</si>
  <si>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</si>
  <si>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</si>
  <si>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</si>
  <si>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</si>
  <si>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</si>
  <si>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</si>
  <si>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</si>
  <si>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</si>
  <si>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</si>
  <si>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</si>
  <si>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</si>
  <si>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</si>
  <si>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</si>
  <si>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</si>
  <si>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</si>
  <si>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</si>
  <si>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</si>
  <si>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</si>
  <si>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</si>
  <si>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</si>
  <si>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</si>
  <si>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</si>
  <si>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</si>
  <si>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</si>
  <si>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</si>
  <si>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</si>
  <si>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</si>
  <si>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</si>
  <si>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</si>
  <si>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</si>
  <si>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</si>
  <si>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</si>
  <si>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</si>
  <si>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</si>
  <si>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</si>
  <si>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</si>
  <si>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</si>
  <si>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</si>
  <si>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</si>
  <si>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</si>
  <si>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</si>
  <si>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</si>
  <si>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</si>
  <si>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</si>
  <si>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</si>
  <si>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</si>
  <si>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</si>
  <si>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</si>
  <si>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</si>
  <si>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</si>
  <si>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</si>
  <si>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</si>
  <si>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</si>
  <si>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</si>
  <si>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</si>
  <si>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</si>
  <si>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</si>
  <si>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</si>
  <si>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</si>
  <si>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</si>
  <si>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</si>
  <si>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</si>
  <si>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</si>
  <si>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</si>
  <si>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</si>
  <si>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</si>
  <si>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</si>
  <si>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</si>
  <si>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</si>
  <si>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</si>
  <si>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</si>
  <si>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</si>
  <si>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</si>
  <si>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</si>
  <si>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</si>
  <si>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</si>
  <si>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</si>
  <si>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</si>
  <si>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</si>
  <si>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</si>
  <si>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</si>
  <si>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</si>
  <si>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</si>
  <si>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</si>
  <si>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</si>
  <si>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</si>
  <si>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</si>
  <si>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</si>
  <si>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</si>
  <si>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</si>
  <si>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</si>
  <si>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</si>
  <si>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</si>
  <si>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</si>
  <si>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</si>
  <si>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</si>
  <si>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</si>
  <si>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</si>
  <si>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</si>
  <si>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</si>
  <si>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</si>
  <si>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</si>
  <si>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</si>
  <si>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</si>
  <si>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</si>
  <si>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</si>
  <si>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</si>
  <si>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</si>
  <si>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</si>
  <si>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</si>
  <si>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</si>
  <si>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</si>
  <si>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</si>
  <si>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</si>
  <si>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</si>
  <si>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</si>
  <si>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</si>
  <si>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</si>
  <si>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</si>
  <si>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</si>
  <si>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</si>
  <si>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</si>
  <si>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</si>
  <si>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</si>
  <si>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</si>
  <si>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</si>
  <si>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</si>
  <si>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</si>
  <si>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</si>
  <si>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</si>
  <si>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</si>
  <si>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</si>
  <si>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</si>
  <si>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</si>
  <si>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</si>
  <si>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</si>
  <si>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</si>
  <si>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</si>
  <si>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</si>
  <si>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</si>
  <si>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</si>
  <si>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</si>
  <si>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</si>
  <si>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</si>
  <si>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</si>
  <si>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</si>
  <si>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</si>
  <si>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</si>
  <si>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</si>
  <si>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</si>
  <si>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</si>
  <si>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</si>
  <si>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</si>
  <si>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</si>
  <si>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</si>
  <si>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</si>
  <si>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</si>
  <si>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</si>
  <si>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</si>
  <si>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</si>
  <si>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</si>
  <si>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</si>
  <si>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</si>
  <si>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</si>
  <si>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</si>
  <si>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</si>
  <si>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</si>
  <si>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</si>
  <si>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</si>
  <si>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</si>
  <si>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</si>
  <si>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</si>
  <si>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</si>
  <si>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</si>
  <si>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</si>
  <si>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</si>
  <si>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</si>
  <si>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</si>
  <si>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</si>
  <si>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</si>
  <si>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</si>
  <si>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</si>
  <si>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</si>
  <si>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</si>
  <si>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</si>
  <si>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</si>
  <si>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</si>
  <si>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</si>
  <si>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</si>
  <si>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</si>
  <si>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</si>
  <si>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</si>
  <si>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</si>
  <si>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</si>
  <si>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</si>
  <si>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</si>
  <si>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</si>
  <si>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</si>
  <si>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</si>
  <si>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</si>
  <si>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</si>
  <si>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</si>
  <si>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</si>
  <si>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</si>
  <si>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</si>
  <si>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</si>
  <si>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</si>
  <si>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</si>
  <si>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</si>
  <si>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</si>
  <si>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</si>
  <si>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</si>
  <si>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</si>
  <si>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</si>
  <si>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</si>
  <si>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</si>
  <si>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</si>
  <si>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</si>
  <si>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</si>
  <si>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</si>
  <si>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</si>
  <si>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</si>
  <si>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</si>
  <si>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</si>
  <si>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</si>
  <si>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</si>
  <si>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</si>
  <si>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</si>
  <si>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</si>
  <si>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</si>
  <si>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</si>
  <si>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</si>
  <si>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</si>
  <si>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</si>
  <si>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</si>
  <si>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</si>
  <si>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</si>
  <si>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</si>
  <si>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</si>
  <si>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</si>
  <si>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</si>
  <si>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</si>
  <si>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</si>
  <si>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</si>
  <si>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</si>
  <si>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</si>
  <si>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</si>
  <si>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</si>
  <si>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</si>
  <si>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</si>
  <si>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</si>
  <si>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</si>
  <si>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</si>
  <si>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</si>
  <si>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</si>
  <si>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</si>
  <si>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</si>
  <si>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</si>
  <si>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</si>
  <si>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</si>
  <si>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</si>
  <si>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</si>
  <si>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</si>
  <si>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</si>
  <si>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</si>
  <si>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</si>
  <si>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</si>
  <si>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</si>
  <si>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</si>
  <si>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</si>
  <si>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</si>
  <si>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</si>
  <si>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</si>
  <si>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</si>
  <si>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</si>
  <si>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</si>
  <si>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</si>
  <si>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</si>
  <si>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</si>
  <si>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</si>
  <si>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</si>
  <si>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</si>
  <si>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</si>
  <si>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</si>
  <si>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</si>
  <si>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</si>
  <si>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</si>
  <si>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</si>
  <si>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</si>
  <si>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</si>
  <si>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</si>
  <si>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</si>
  <si>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</si>
  <si>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</si>
  <si>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</si>
  <si>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</si>
  <si>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</si>
  <si>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</si>
  <si>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</si>
  <si>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</si>
  <si>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</si>
  <si>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</si>
  <si>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</si>
  <si>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</si>
  <si>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</si>
  <si>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</si>
  <si>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</si>
  <si>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</si>
  <si>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</si>
  <si>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</si>
  <si>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</si>
  <si>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</si>
  <si>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</si>
  <si>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</si>
  <si>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</si>
  <si>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</si>
  <si>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</si>
  <si>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</si>
  <si>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</si>
  <si>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</si>
  <si>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</si>
  <si>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</si>
  <si>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</si>
  <si>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</si>
  <si>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</si>
  <si>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</si>
  <si>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</si>
  <si>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</si>
  <si>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</si>
  <si>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</si>
  <si>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</si>
  <si>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</si>
  <si>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</si>
  <si>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</si>
  <si>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</si>
  <si>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</si>
  <si>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</si>
  <si>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</si>
  <si>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</si>
  <si>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</si>
  <si>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</si>
  <si>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</si>
  <si>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</si>
  <si>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</si>
  <si>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</si>
  <si>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</si>
  <si>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</si>
  <si>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</si>
  <si>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</si>
  <si>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</si>
  <si>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</si>
  <si>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</si>
  <si>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</si>
  <si>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</si>
  <si>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</si>
  <si>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</si>
  <si>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</si>
  <si>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</si>
  <si>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</si>
  <si>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</si>
  <si>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</si>
  <si>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</si>
  <si>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</si>
  <si>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</si>
  <si>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</si>
  <si>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</si>
  <si>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</si>
  <si>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</si>
  <si>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</si>
  <si>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</si>
  <si>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</si>
  <si>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</si>
  <si>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</si>
  <si>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</si>
  <si>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</si>
  <si>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</si>
  <si>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</si>
  <si>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</si>
  <si>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</si>
  <si>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</si>
  <si>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</si>
  <si>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</si>
  <si>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</si>
  <si>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</si>
  <si>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</si>
  <si>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</si>
  <si>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</si>
  <si>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</si>
  <si>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</si>
  <si>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</si>
  <si>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</si>
  <si>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</si>
  <si>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</si>
  <si>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</si>
  <si>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</si>
  <si>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</si>
  <si>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</si>
  <si>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</si>
  <si>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</si>
  <si>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</si>
  <si>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</si>
  <si>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</si>
  <si>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</si>
  <si>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</si>
  <si>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</si>
  <si>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</si>
  <si>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</si>
  <si>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</si>
  <si>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</si>
  <si>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</si>
  <si>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</si>
  <si>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</si>
  <si>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</si>
  <si>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</si>
  <si>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</si>
  <si>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</si>
  <si>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</si>
  <si>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</si>
  <si>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</si>
  <si>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</si>
  <si>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</si>
  <si>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</si>
  <si>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</si>
  <si>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</si>
  <si>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</si>
  <si>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</si>
  <si>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</si>
  <si>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</si>
  <si>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</si>
  <si>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</si>
  <si>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</si>
  <si>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</si>
  <si>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</si>
  <si>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</si>
  <si>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</si>
  <si>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</si>
  <si>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</si>
  <si>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</si>
  <si>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</si>
  <si>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</si>
  <si>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</si>
  <si>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</si>
  <si>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</si>
  <si>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</si>
  <si>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</si>
  <si>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</si>
  <si>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</si>
  <si>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</si>
  <si>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</si>
  <si>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</si>
  <si>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</si>
  <si>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</si>
  <si>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</si>
  <si>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</si>
  <si>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</si>
  <si>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</si>
  <si>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</si>
  <si>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</si>
  <si>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</si>
  <si>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</si>
  <si>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</si>
  <si>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</si>
  <si>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</si>
  <si>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</si>
  <si>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</si>
  <si>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</si>
  <si>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</si>
  <si>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</si>
  <si>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</si>
  <si>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</si>
  <si>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</si>
  <si>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</si>
  <si>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</si>
  <si>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</si>
  <si>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</si>
  <si>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</si>
  <si>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</si>
  <si>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</si>
  <si>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</si>
  <si>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</si>
  <si>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</si>
  <si>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</si>
  <si>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</si>
  <si>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</si>
  <si>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</si>
  <si>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</si>
  <si>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</si>
  <si>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</si>
  <si>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</si>
  <si>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</si>
  <si>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</si>
  <si>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</si>
  <si>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</si>
  <si>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</si>
  <si>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</si>
  <si>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</si>
  <si>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</si>
  <si>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</si>
  <si>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</si>
  <si>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</si>
  <si>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</si>
  <si>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</si>
  <si>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</si>
  <si>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</si>
  <si>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</si>
  <si>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</si>
  <si>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</si>
  <si>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</si>
  <si>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</si>
  <si>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</si>
  <si>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</si>
  <si>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</si>
  <si>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</si>
  <si>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</si>
  <si>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</si>
  <si>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</si>
  <si>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</si>
  <si>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</si>
  <si>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</si>
  <si>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</si>
  <si>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</si>
  <si>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</si>
  <si>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</si>
  <si>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</si>
  <si>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</si>
  <si>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</si>
  <si>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</si>
  <si>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</si>
  <si>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</si>
  <si>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</si>
  <si>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</si>
  <si>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</si>
  <si>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</si>
  <si>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</si>
  <si>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</si>
  <si>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</si>
  <si>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</si>
  <si>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</si>
  <si>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</si>
  <si>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</si>
  <si>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</si>
  <si>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</si>
  <si>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</si>
  <si>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</si>
  <si>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</si>
  <si>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</si>
  <si>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</si>
  <si>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</si>
  <si>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</si>
  <si>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</si>
  <si>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</si>
  <si>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</si>
  <si>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</si>
  <si>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</si>
  <si>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</si>
  <si>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</si>
  <si>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</si>
  <si>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</si>
  <si>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</si>
  <si>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</si>
  <si>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</si>
  <si>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</si>
  <si>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</si>
  <si>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</si>
  <si>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</si>
  <si>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</si>
  <si>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</si>
  <si>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</si>
  <si>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</si>
  <si>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</si>
  <si>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</si>
  <si>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</si>
  <si>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</si>
  <si>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</si>
  <si>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</si>
  <si>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</si>
  <si>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</si>
  <si>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</si>
  <si>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</si>
  <si>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</si>
  <si>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</si>
  <si>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</si>
  <si>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</si>
  <si>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</si>
  <si>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</si>
  <si>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</si>
  <si>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</si>
  <si>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</si>
  <si>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</si>
  <si>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</si>
  <si>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</si>
  <si>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</si>
  <si>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</si>
  <si>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</si>
  <si>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</si>
  <si>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</si>
  <si>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</si>
  <si>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</si>
  <si>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</si>
  <si>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</si>
  <si>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</si>
  <si>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</si>
  <si>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</si>
  <si>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</si>
  <si>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</si>
  <si>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</si>
  <si>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</si>
  <si>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</si>
  <si>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</si>
  <si>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</si>
  <si>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</si>
  <si>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</si>
  <si>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</si>
  <si>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</si>
  <si>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</si>
  <si>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</si>
  <si>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</si>
  <si>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</si>
  <si>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</si>
  <si>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</si>
  <si>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</si>
  <si>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</si>
  <si>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</si>
  <si>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</si>
  <si>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</si>
  <si>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</si>
  <si>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</si>
  <si>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</si>
  <si>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</si>
  <si>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</si>
  <si>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</si>
  <si>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</si>
  <si>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</si>
  <si>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</si>
  <si>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</si>
  <si>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</si>
  <si>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</si>
  <si>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</si>
  <si>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</si>
  <si>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</si>
  <si>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</si>
  <si>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</si>
  <si>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</si>
  <si>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</si>
  <si>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</si>
  <si>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</si>
  <si>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</si>
  <si>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</si>
  <si>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</si>
  <si>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</si>
  <si>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</si>
  <si>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</si>
  <si>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</si>
  <si>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</si>
  <si>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</si>
  <si>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</si>
  <si>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</si>
  <si>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</si>
  <si>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</si>
  <si>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</si>
  <si>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</si>
  <si>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</si>
  <si>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</si>
  <si>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</si>
  <si>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</si>
  <si>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</si>
  <si>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</si>
  <si>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</si>
  <si>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</si>
  <si>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</si>
  <si>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</si>
  <si>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</si>
  <si>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</si>
  <si>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</si>
  <si>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</si>
  <si>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</si>
  <si>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</si>
  <si>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</si>
  <si>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</si>
  <si>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</si>
  <si>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</si>
  <si>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</si>
  <si>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</si>
  <si>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</si>
  <si>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</si>
  <si>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</si>
  <si>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</si>
  <si>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</si>
  <si>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</si>
  <si>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</si>
  <si>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</si>
  <si>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</si>
  <si>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</si>
  <si>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</si>
  <si>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</si>
  <si>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</si>
  <si>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</si>
  <si>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</si>
  <si>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</si>
  <si>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</si>
  <si>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</si>
  <si>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</si>
  <si>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</si>
  <si>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</si>
  <si>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</si>
  <si>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</si>
  <si>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</si>
  <si>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</si>
  <si>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</si>
  <si>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</si>
  <si>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</si>
  <si>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</si>
  <si>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</si>
  <si>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</si>
  <si>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</si>
  <si>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</si>
  <si>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</si>
  <si>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</si>
  <si>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</si>
  <si>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</si>
  <si>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</si>
  <si>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</si>
  <si>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</si>
  <si>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</si>
  <si>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</si>
  <si>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</si>
  <si>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</si>
  <si>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</si>
  <si>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</si>
  <si>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</si>
  <si>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</si>
  <si>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</si>
  <si>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</si>
  <si>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</si>
  <si>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</si>
  <si>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</si>
  <si>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</si>
  <si>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</si>
  <si>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</si>
  <si>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</si>
  <si>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</si>
  <si>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</si>
  <si>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</si>
  <si>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</si>
  <si>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</si>
  <si>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</si>
  <si>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</si>
  <si>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</si>
  <si>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</si>
  <si>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</si>
  <si>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</si>
  <si>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</si>
  <si>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</si>
  <si>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</si>
  <si>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</si>
  <si>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</si>
  <si>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</si>
  <si>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</si>
  <si>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</si>
  <si>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</si>
  <si>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</si>
  <si>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</si>
  <si>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</si>
  <si>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</si>
  <si>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</si>
  <si>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</si>
  <si>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</si>
  <si>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</si>
  <si>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</si>
  <si>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</si>
  <si>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</si>
  <si>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</si>
  <si>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</si>
  <si>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</si>
  <si>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</si>
  <si>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</si>
  <si>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</si>
  <si>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</si>
  <si>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</si>
  <si>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</si>
  <si>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</si>
  <si>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</si>
  <si>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</si>
  <si>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</si>
  <si>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</si>
  <si>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</si>
  <si>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</si>
  <si>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</si>
  <si>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</si>
  <si>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</si>
  <si>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</si>
  <si>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</si>
  <si>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</si>
  <si>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</si>
  <si>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</si>
  <si>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</si>
  <si>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</si>
  <si>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</si>
  <si>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</si>
  <si>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</si>
  <si>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</si>
  <si>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</si>
  <si>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</si>
  <si>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</si>
  <si>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</si>
  <si>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</si>
  <si>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</si>
  <si>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</si>
  <si>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</si>
  <si>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</si>
  <si>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</si>
  <si>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</si>
  <si>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</si>
  <si>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</si>
  <si>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</si>
  <si>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</si>
  <si>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</si>
  <si>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</si>
  <si>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</si>
  <si>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</si>
  <si>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</si>
  <si>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</si>
  <si>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</si>
  <si>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</si>
  <si>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</si>
  <si>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</si>
  <si>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</si>
  <si>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</si>
  <si>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</si>
  <si>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</si>
  <si>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</si>
  <si>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</si>
  <si>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</si>
  <si>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</si>
  <si>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</si>
  <si>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</si>
  <si>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</si>
  <si>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</si>
  <si>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</si>
  <si>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</si>
  <si>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</si>
  <si>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</si>
  <si>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</si>
  <si>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</si>
  <si>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</si>
  <si>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</si>
  <si>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</si>
  <si>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</si>
  <si>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</si>
  <si>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</si>
  <si>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</si>
  <si>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</si>
  <si>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</si>
  <si>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</si>
  <si>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</si>
  <si>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</si>
  <si>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</si>
  <si>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</si>
  <si>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</si>
  <si>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</si>
  <si>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</si>
  <si>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</si>
  <si>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</si>
  <si>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</si>
  <si>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</si>
  <si>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</si>
  <si>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</si>
  <si>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</si>
  <si>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</si>
  <si>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</si>
  <si>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</si>
  <si>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</si>
  <si>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</si>
  <si>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</si>
  <si>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</si>
  <si>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</si>
  <si>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</si>
  <si>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</si>
  <si>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</si>
  <si>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</si>
  <si>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</si>
  <si>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</si>
  <si>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</si>
  <si>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</si>
  <si>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</si>
  <si>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</si>
  <si>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</si>
  <si>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</si>
  <si>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</si>
  <si>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</si>
  <si>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</si>
  <si>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</si>
  <si>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</si>
  <si>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</si>
  <si>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</si>
  <si>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</si>
  <si>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</si>
  <si>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</si>
  <si>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</si>
  <si>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</si>
  <si>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</si>
  <si>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</si>
  <si>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</si>
  <si>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</si>
  <si>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</si>
  <si>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</si>
  <si>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</si>
  <si>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</si>
  <si>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</si>
  <si>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</si>
  <si>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</si>
  <si>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</si>
  <si>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</si>
  <si>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</si>
  <si>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</si>
  <si>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</si>
  <si>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</si>
  <si>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</si>
  <si>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</si>
  <si>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</si>
  <si>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</si>
  <si>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</si>
  <si>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</si>
  <si>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</si>
  <si>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</si>
  <si>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</si>
  <si>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</si>
  <si>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</si>
  <si>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</si>
  <si>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</si>
  <si>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</si>
  <si>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</si>
  <si>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</si>
  <si>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</si>
  <si>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</si>
  <si>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</si>
  <si>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</si>
  <si>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</si>
  <si>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</si>
  <si>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</si>
  <si>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</si>
  <si>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</si>
  <si>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</si>
  <si>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</si>
  <si>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</si>
  <si>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</si>
  <si>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</si>
  <si>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</si>
  <si>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</si>
  <si>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</si>
  <si>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</si>
  <si>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</si>
  <si>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</si>
  <si>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</si>
  <si>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</si>
  <si>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</si>
  <si>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</si>
  <si>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</si>
  <si>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</si>
  <si>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</si>
  <si>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</si>
  <si>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</si>
  <si>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</si>
  <si>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</si>
  <si>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</si>
  <si>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</si>
  <si>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</si>
  <si>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</si>
  <si>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</si>
  <si>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</si>
  <si>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</si>
  <si>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</si>
  <si>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</si>
  <si>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</si>
  <si>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</si>
  <si>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</si>
  <si>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</si>
  <si>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</si>
  <si>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</si>
  <si>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</si>
  <si>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</si>
  <si>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</si>
  <si>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</si>
  <si>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</si>
  <si>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</si>
  <si>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</si>
  <si>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</si>
  <si>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</si>
  <si>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</si>
  <si>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</si>
  <si>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</si>
  <si>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</si>
  <si>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</si>
  <si>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</si>
  <si>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</si>
  <si>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</si>
  <si>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</si>
  <si>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</si>
  <si>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</si>
  <si>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</si>
  <si>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</si>
  <si>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</si>
  <si>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</si>
  <si>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</si>
  <si>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</si>
  <si>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</si>
  <si>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</si>
  <si>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</si>
  <si>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</si>
  <si>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</si>
  <si>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</si>
  <si>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</si>
  <si>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</si>
  <si>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</si>
  <si>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</si>
  <si>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</si>
  <si>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</si>
  <si>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</si>
  <si>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</si>
  <si>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</si>
  <si>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</si>
  <si>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</si>
  <si>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</si>
  <si>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</si>
  <si>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</si>
  <si>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</si>
  <si>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</si>
  <si>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</si>
  <si>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</si>
  <si>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</si>
  <si>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</si>
  <si>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</si>
  <si>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</si>
  <si>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</si>
  <si>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</si>
  <si>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</si>
  <si>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</si>
  <si>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</si>
  <si>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</si>
  <si>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</si>
  <si>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</si>
  <si>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</si>
  <si>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</si>
  <si>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</si>
  <si>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</si>
  <si>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</si>
  <si>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</si>
  <si>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</si>
  <si>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</si>
  <si>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</si>
  <si>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</si>
  <si>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</si>
  <si>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</si>
  <si>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</si>
  <si>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</si>
  <si>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</si>
  <si>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</si>
  <si>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</si>
  <si>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</si>
  <si>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</si>
  <si>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</si>
  <si>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</si>
  <si>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</si>
  <si>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</si>
  <si>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</si>
  <si>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</si>
  <si>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</si>
  <si>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</si>
  <si>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</si>
  <si>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</si>
  <si>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</si>
  <si>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</si>
  <si>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</si>
  <si>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</si>
  <si>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</si>
  <si>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</si>
  <si>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</si>
  <si>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</si>
  <si>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</si>
  <si>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</si>
  <si>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</si>
  <si>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</si>
  <si>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</si>
  <si>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</si>
  <si>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</si>
  <si>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</si>
  <si>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</si>
  <si>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</si>
  <si>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</si>
  <si>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</si>
  <si>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</si>
  <si>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</si>
  <si>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</si>
  <si>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</si>
  <si>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</si>
  <si>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</si>
  <si>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</si>
  <si>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</si>
  <si>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</si>
  <si>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</si>
  <si>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</si>
  <si>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</si>
  <si>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</si>
  <si>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</si>
  <si>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</si>
  <si>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</si>
  <si>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</si>
  <si>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</si>
  <si>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</si>
  <si>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</si>
  <si>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</si>
  <si>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</si>
  <si>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</si>
  <si>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</si>
  <si>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</si>
  <si>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</si>
  <si>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</si>
  <si>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</si>
  <si>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</si>
  <si>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</si>
  <si>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</si>
  <si>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</si>
  <si>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</si>
  <si>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</si>
  <si>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</si>
  <si>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</si>
  <si>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</si>
  <si>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</si>
  <si>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</si>
  <si>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</si>
  <si>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</si>
  <si>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</si>
  <si>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</si>
  <si>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</si>
  <si>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</si>
  <si>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</si>
  <si>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</si>
  <si>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</si>
  <si>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</si>
  <si>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</si>
  <si>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</si>
  <si>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</si>
  <si>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</si>
  <si>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</si>
  <si>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</si>
  <si>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</si>
  <si>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</si>
  <si>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</si>
  <si>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</si>
  <si>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</si>
  <si>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</si>
  <si>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</si>
  <si>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</si>
  <si>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</si>
  <si>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</si>
  <si>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</si>
  <si>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</si>
  <si>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</si>
  <si>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</si>
  <si>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</si>
  <si>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</si>
  <si>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</si>
  <si>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</si>
  <si>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</si>
  <si>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</si>
  <si>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</si>
  <si>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</si>
  <si>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</si>
  <si>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</si>
  <si>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</si>
  <si>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</si>
  <si>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</si>
  <si>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</si>
  <si>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</si>
  <si>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</si>
  <si>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</si>
  <si>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</si>
  <si>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</si>
  <si>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</si>
  <si>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</si>
  <si>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</si>
  <si>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</si>
  <si>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</si>
  <si>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</si>
  <si>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</si>
  <si>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</si>
  <si>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</si>
  <si>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</si>
  <si>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</si>
  <si>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</si>
  <si>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</si>
  <si>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</si>
  <si>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</si>
  <si>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</si>
  <si>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</si>
  <si>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</si>
  <si>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</si>
  <si>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</si>
  <si>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</si>
  <si>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</si>
  <si>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</si>
  <si>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</si>
  <si>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</si>
  <si>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</si>
  <si>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</si>
  <si>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</si>
  <si>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</si>
  <si>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</si>
  <si>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</si>
  <si>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</si>
  <si>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</si>
  <si>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</si>
  <si>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</si>
  <si>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</si>
  <si>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</si>
  <si>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</si>
  <si>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</si>
  <si>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</si>
  <si>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</si>
  <si>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</si>
  <si>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</si>
  <si>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</si>
  <si>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</si>
  <si>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</si>
  <si>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</si>
  <si>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</si>
  <si>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</si>
  <si>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</si>
  <si>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</si>
  <si>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</si>
  <si>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</si>
  <si>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</si>
  <si>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</si>
  <si>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</si>
  <si>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</si>
  <si>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</si>
  <si>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</si>
  <si>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</si>
  <si>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</si>
  <si>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</si>
  <si>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</si>
  <si>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</si>
  <si>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</si>
  <si>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</si>
  <si>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</si>
  <si>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</si>
  <si>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</si>
  <si>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</si>
  <si>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</si>
  <si>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</si>
  <si>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</si>
  <si>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</si>
  <si>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</si>
  <si>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</si>
  <si>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</si>
  <si>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</si>
  <si>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</si>
  <si>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</si>
  <si>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</si>
  <si>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</si>
  <si>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</si>
  <si>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</si>
  <si>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</si>
  <si>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</si>
  <si>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</si>
  <si>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</si>
  <si>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</si>
  <si>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</si>
  <si>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</si>
  <si>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</si>
  <si>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</si>
  <si>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</si>
  <si>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</si>
  <si>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</si>
  <si>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</si>
  <si>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</si>
  <si>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</si>
  <si>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</si>
  <si>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</si>
  <si>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</si>
  <si>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</si>
  <si>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</si>
  <si>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</si>
  <si>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</si>
  <si>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</si>
  <si>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</si>
  <si>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</si>
  <si>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</si>
  <si>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</si>
  <si>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</si>
  <si>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</si>
  <si>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</si>
  <si>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</si>
  <si>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</si>
  <si>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</si>
  <si>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</si>
  <si>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</si>
  <si>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</si>
  <si>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</si>
  <si>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</si>
  <si>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</si>
  <si>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</si>
  <si>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</si>
  <si>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</si>
  <si>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</si>
  <si>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</si>
  <si>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</si>
  <si>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</si>
  <si>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</si>
  <si>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</si>
  <si>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</si>
  <si>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</si>
  <si>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</si>
  <si>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</si>
  <si>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</si>
  <si>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</si>
  <si>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</si>
  <si>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</si>
  <si>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</si>
  <si>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</si>
  <si>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</si>
  <si>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</si>
  <si>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</si>
  <si>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</si>
  <si>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</si>
  <si>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</si>
  <si>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</si>
  <si>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</si>
  <si>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</si>
  <si>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</si>
  <si>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</si>
  <si>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</si>
  <si>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</si>
  <si>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</si>
  <si>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</si>
  <si>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</si>
  <si>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</si>
  <si>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</si>
  <si>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</si>
  <si>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</si>
  <si>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</si>
  <si>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</si>
  <si>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</si>
  <si>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</si>
  <si>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</si>
  <si>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</si>
  <si>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</si>
  <si>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</si>
  <si>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</si>
  <si>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</si>
  <si>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</si>
  <si>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</si>
  <si>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</si>
  <si>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</si>
  <si>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</si>
  <si>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</si>
  <si>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</si>
  <si>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</si>
  <si>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</si>
  <si>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</si>
  <si>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</si>
  <si>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</si>
  <si>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</si>
  <si>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</si>
  <si>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</si>
  <si>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</si>
  <si>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</si>
  <si>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</si>
  <si>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</si>
  <si>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</si>
  <si>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</si>
  <si>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</si>
  <si>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</si>
  <si>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</si>
  <si>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</si>
  <si>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</si>
  <si>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</si>
  <si>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</si>
  <si>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</si>
  <si>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</si>
  <si>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</si>
  <si>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</si>
  <si>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</si>
  <si>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</si>
  <si>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</si>
  <si>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</si>
  <si>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</si>
  <si>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</si>
  <si>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</si>
  <si>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</si>
  <si>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</si>
  <si>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</si>
  <si>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</si>
  <si>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</si>
  <si>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</si>
  <si>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</si>
  <si>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</si>
  <si>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</si>
  <si>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</si>
  <si>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</si>
  <si>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</si>
  <si>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</si>
  <si>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</si>
  <si>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</si>
  <si>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</si>
  <si>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</si>
  <si>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</si>
  <si>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</si>
  <si>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</si>
  <si>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</si>
  <si>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</si>
  <si>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</si>
  <si>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</si>
  <si>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</si>
  <si>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</si>
  <si>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</si>
  <si>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</si>
  <si>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</si>
  <si>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</si>
  <si>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</si>
  <si>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</si>
  <si>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</si>
  <si>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</si>
  <si>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</si>
  <si>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</si>
  <si>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</si>
  <si>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</si>
  <si>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</si>
  <si>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</si>
  <si>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</si>
  <si>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</si>
  <si>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</si>
  <si>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</si>
  <si>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</si>
  <si>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</si>
  <si>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</si>
  <si>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</si>
  <si>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</si>
  <si>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</si>
  <si>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</si>
  <si>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</si>
  <si>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</si>
  <si>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</si>
  <si>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</si>
  <si>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</si>
  <si>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</si>
  <si>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</si>
  <si>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</si>
  <si>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</si>
  <si>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</si>
  <si>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</si>
  <si>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</si>
  <si>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</si>
  <si>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</si>
  <si>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</si>
  <si>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</si>
  <si>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</si>
  <si>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</si>
  <si>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</si>
  <si>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</si>
  <si>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</si>
  <si>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</si>
  <si>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</si>
  <si>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</si>
  <si>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</si>
  <si>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</si>
  <si>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</si>
  <si>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</si>
  <si>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</si>
  <si>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</si>
  <si>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</si>
  <si>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</si>
  <si>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</si>
  <si>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</si>
  <si>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</si>
  <si>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</si>
  <si>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</si>
  <si>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</si>
  <si>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</si>
  <si>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</si>
  <si>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</si>
  <si>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</si>
  <si>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</si>
  <si>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</si>
  <si>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</si>
  <si>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</si>
  <si>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</si>
  <si>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</si>
  <si>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</si>
  <si>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</si>
  <si>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</si>
  <si>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</si>
  <si>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</si>
  <si>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</si>
  <si>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</si>
  <si>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</si>
  <si>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</si>
  <si>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</si>
  <si>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</si>
  <si>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</si>
  <si>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</si>
  <si>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</si>
  <si>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</si>
  <si>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</si>
  <si>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</si>
  <si>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</si>
  <si>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</si>
  <si>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</si>
  <si>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</si>
  <si>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</si>
  <si>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</si>
  <si>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</si>
  <si>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</si>
  <si>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</si>
  <si>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</si>
  <si>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</si>
  <si>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</si>
  <si>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</si>
  <si>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</si>
  <si>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</si>
  <si>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</si>
  <si>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</si>
  <si>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</si>
  <si>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</si>
  <si>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</si>
  <si>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</si>
  <si>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</si>
  <si>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</si>
  <si>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</si>
  <si>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</si>
  <si>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</si>
  <si>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</si>
  <si>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</si>
  <si>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</si>
  <si>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</si>
  <si>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</si>
  <si>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</si>
  <si>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</si>
  <si>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</si>
  <si>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</si>
  <si>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</si>
  <si>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</si>
  <si>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</si>
  <si>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</si>
  <si>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</si>
  <si>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</si>
  <si>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</si>
  <si>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</si>
  <si>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</si>
  <si>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</si>
  <si>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</si>
  <si>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</si>
  <si>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</si>
  <si>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</si>
  <si>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</si>
  <si>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</si>
  <si>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</si>
  <si>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</si>
  <si>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</si>
  <si>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</si>
  <si>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</si>
  <si>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</si>
  <si>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</si>
  <si>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</si>
  <si>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</si>
  <si>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</si>
  <si>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</si>
  <si>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</si>
  <si>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</si>
  <si>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</si>
  <si>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</si>
  <si>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</si>
  <si>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</si>
  <si>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</si>
  <si>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</si>
  <si>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</si>
  <si>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</si>
  <si>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</si>
  <si>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</si>
  <si>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</si>
  <si>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</si>
  <si>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</si>
  <si>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</si>
  <si>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</si>
  <si>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</si>
  <si>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</si>
  <si>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</si>
  <si>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</si>
  <si>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</si>
  <si>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</si>
  <si>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</si>
  <si>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</si>
  <si>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</si>
  <si>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</si>
  <si>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</si>
  <si>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</si>
  <si>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</si>
  <si>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</si>
  <si>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</si>
  <si>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</si>
  <si>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</si>
  <si>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</si>
  <si>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</si>
  <si>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</si>
  <si>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</si>
  <si>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</si>
  <si>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</si>
  <si>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</si>
  <si>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</si>
  <si>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</si>
  <si>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</si>
  <si>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</si>
  <si>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</si>
  <si>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</si>
  <si>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</si>
  <si>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</si>
  <si>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</si>
  <si>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</si>
  <si>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</si>
  <si>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</si>
  <si>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</si>
  <si>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</si>
  <si>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</si>
  <si>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</si>
  <si>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</si>
  <si>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</si>
  <si>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</si>
  <si>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</si>
  <si>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</si>
  <si>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</si>
  <si>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</si>
  <si>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</si>
  <si>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</si>
  <si>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</si>
  <si>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</si>
  <si>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</si>
  <si>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</si>
  <si>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</si>
  <si>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</si>
  <si>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</si>
  <si>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</si>
  <si>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</si>
  <si>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</si>
  <si>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</si>
  <si>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</si>
  <si>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</si>
  <si>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</si>
  <si>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</si>
  <si>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</si>
  <si>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</si>
  <si>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</si>
  <si>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</si>
  <si>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</si>
  <si>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</si>
  <si>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</si>
  <si>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</si>
  <si>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</si>
  <si>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</si>
  <si>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</si>
  <si>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</si>
  <si>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</si>
  <si>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</si>
  <si>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</si>
  <si>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</si>
  <si>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</si>
  <si>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</si>
  <si>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</si>
  <si>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</si>
  <si>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</si>
  <si>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</si>
  <si>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</si>
  <si>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</si>
  <si>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</si>
  <si>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</si>
  <si>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</si>
  <si>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</si>
  <si>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</si>
  <si>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</si>
  <si>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</si>
  <si>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</si>
  <si>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</si>
  <si>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</si>
  <si>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</si>
  <si>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</si>
  <si>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</si>
  <si>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</si>
  <si>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</si>
  <si>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</si>
  <si>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</si>
  <si>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</si>
  <si>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</si>
  <si>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</si>
  <si>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</si>
  <si>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</si>
  <si>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</si>
  <si>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</si>
  <si>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</si>
  <si>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</si>
  <si>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</si>
  <si>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</si>
  <si>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</si>
  <si>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</si>
  <si>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</si>
  <si>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</si>
  <si>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</si>
  <si>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</si>
  <si>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</si>
  <si>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</si>
  <si>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</si>
  <si>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</si>
  <si>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</si>
  <si>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</si>
  <si>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</si>
  <si>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</si>
  <si>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</si>
  <si>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</si>
  <si>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</si>
  <si>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</si>
  <si>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</si>
  <si>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</si>
  <si>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</si>
  <si>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</si>
  <si>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</si>
  <si>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</si>
  <si>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</si>
  <si>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</si>
  <si>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</si>
  <si>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</si>
  <si>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</si>
  <si>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</si>
  <si>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</si>
  <si>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</si>
  <si>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</si>
  <si>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</si>
  <si>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</si>
  <si>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</si>
  <si>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</si>
  <si>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</si>
  <si>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</si>
  <si>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</si>
  <si>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</si>
  <si>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</si>
  <si>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</si>
  <si>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</si>
  <si>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</si>
  <si>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</si>
  <si>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</si>
  <si>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</si>
  <si>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</si>
  <si>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</si>
  <si>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</si>
  <si>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</si>
  <si>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</si>
  <si>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</si>
  <si>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</si>
  <si>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</si>
  <si>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</si>
  <si>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</si>
  <si>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</si>
  <si>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</si>
  <si>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</si>
  <si>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</si>
  <si>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</si>
  <si>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</si>
  <si>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</si>
  <si>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</si>
  <si>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</si>
  <si>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</si>
  <si>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</si>
  <si>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</si>
  <si>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</si>
  <si>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</si>
  <si>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</si>
  <si>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</si>
  <si>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</si>
  <si>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</si>
  <si>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</si>
  <si>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</si>
  <si>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</si>
  <si>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</si>
  <si>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</si>
  <si>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</si>
  <si>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</si>
  <si>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</si>
  <si>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</si>
  <si>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</si>
  <si>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</si>
  <si>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</si>
  <si>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</si>
  <si>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</si>
  <si>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</si>
  <si>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</si>
  <si>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</si>
  <si>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</si>
  <si>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</si>
  <si>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</si>
  <si>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</si>
  <si>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</si>
  <si>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</si>
  <si>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</si>
  <si>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</si>
  <si>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</si>
  <si>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</si>
  <si>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</si>
  <si>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</si>
  <si>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</si>
  <si>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</si>
  <si>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</si>
  <si>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</si>
  <si>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</si>
  <si>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</si>
  <si>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</si>
  <si>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</si>
  <si>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</si>
  <si>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</si>
  <si>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</si>
  <si>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</si>
  <si>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</si>
  <si>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</si>
  <si>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</si>
  <si>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</si>
  <si>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</si>
  <si>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</si>
  <si>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</si>
  <si>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</si>
  <si>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</si>
  <si>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</si>
  <si>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</si>
  <si>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</si>
  <si>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</si>
  <si>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</si>
  <si>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</si>
  <si>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</si>
  <si>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</si>
  <si>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</si>
  <si>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</si>
  <si>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</si>
  <si>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</si>
  <si>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</si>
  <si>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</si>
  <si>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</si>
  <si>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</si>
  <si>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</si>
  <si>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</si>
  <si>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</si>
  <si>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</si>
  <si>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</si>
  <si>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</si>
  <si>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</si>
  <si>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</si>
  <si>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</si>
  <si>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</si>
  <si>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</si>
  <si>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</si>
  <si>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</si>
  <si>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</si>
  <si>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</si>
  <si>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</si>
  <si>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</si>
  <si>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</si>
  <si>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</si>
  <si>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</si>
  <si>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</si>
  <si>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</si>
  <si>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</si>
  <si>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</si>
  <si>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</si>
  <si>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</si>
  <si>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</si>
  <si>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</si>
  <si>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</si>
  <si>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</si>
  <si>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</si>
  <si>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</si>
  <si>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</si>
  <si>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</si>
  <si>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</si>
  <si>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</si>
  <si>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</si>
  <si>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</si>
  <si>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</si>
  <si>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</si>
  <si>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</si>
  <si>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</si>
  <si>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</si>
  <si>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</si>
  <si>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</si>
  <si>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</si>
  <si>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</si>
  <si>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</si>
  <si>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</si>
  <si>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</si>
  <si>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</si>
  <si>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</si>
  <si>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</si>
  <si>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</si>
  <si>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</si>
  <si>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</si>
  <si>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</si>
  <si>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</si>
  <si>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</si>
  <si>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</si>
  <si>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</si>
  <si>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</si>
  <si>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</si>
  <si>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</si>
  <si>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</si>
  <si>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</si>
  <si>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</si>
  <si>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</si>
  <si>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</si>
  <si>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</si>
  <si>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</si>
  <si>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</si>
  <si>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</si>
  <si>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</si>
  <si>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</si>
  <si>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</si>
  <si>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</si>
  <si>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</si>
  <si>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</si>
  <si>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</si>
  <si>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</si>
  <si>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</si>
  <si>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</si>
  <si>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</si>
  <si>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</si>
  <si>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</si>
  <si>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</si>
  <si>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</si>
  <si>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</si>
  <si>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</si>
  <si>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</si>
  <si>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</si>
  <si>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</si>
  <si>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</si>
  <si>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</si>
  <si>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</si>
  <si>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</si>
  <si>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</si>
  <si>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</si>
  <si>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</si>
  <si>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</si>
  <si>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</si>
  <si>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</si>
  <si>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</si>
  <si>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</si>
  <si>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</si>
  <si>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</si>
  <si>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</si>
  <si>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</si>
  <si>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</si>
  <si>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</si>
  <si>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</si>
  <si>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</si>
  <si>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</si>
  <si>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</si>
  <si>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</si>
  <si>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</si>
  <si>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</si>
  <si>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</si>
  <si>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</si>
  <si>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</si>
  <si>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</si>
  <si>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</si>
  <si>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</si>
  <si>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</si>
  <si>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</si>
  <si>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</si>
  <si>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</si>
  <si>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</si>
  <si>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</si>
  <si>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</si>
  <si>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</si>
  <si>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</si>
  <si>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</si>
  <si>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</si>
  <si>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</si>
  <si>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</si>
  <si>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</si>
  <si>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</si>
  <si>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</si>
  <si>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</si>
  <si>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</si>
  <si>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</si>
  <si>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</si>
  <si>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</si>
  <si>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</si>
  <si>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</si>
  <si>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</si>
  <si>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</si>
  <si>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</si>
  <si>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</si>
  <si>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</si>
  <si>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</si>
  <si>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</si>
  <si>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</si>
  <si>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</si>
  <si>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</si>
  <si>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</si>
  <si>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</si>
  <si>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</si>
  <si>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</si>
  <si>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</si>
  <si>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</si>
  <si>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</si>
  <si>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</si>
  <si>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</si>
  <si>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</si>
  <si>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</si>
  <si>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</si>
  <si>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</si>
  <si>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</si>
  <si>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</si>
  <si>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</si>
  <si>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</si>
  <si>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</si>
  <si>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</si>
  <si>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</si>
  <si>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</si>
  <si>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</si>
  <si>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</si>
  <si>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</si>
  <si>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</si>
  <si>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</si>
  <si>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</si>
  <si>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</si>
  <si>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</si>
  <si>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</si>
  <si>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</si>
  <si>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</si>
  <si>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</si>
  <si>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</si>
  <si>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</si>
  <si>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</si>
  <si>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</si>
  <si>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</si>
  <si>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</si>
  <si>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</si>
  <si>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</si>
  <si>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</si>
  <si>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</si>
  <si>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</si>
  <si>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</si>
  <si>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</si>
  <si>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</si>
  <si>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</si>
  <si>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</si>
  <si>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</si>
  <si>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</si>
  <si>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</si>
  <si>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</si>
  <si>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</si>
  <si>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</si>
  <si>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</si>
  <si>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</si>
  <si>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</si>
  <si>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</si>
  <si>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</si>
  <si>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</si>
  <si>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</si>
  <si>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</si>
  <si>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</si>
  <si>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</si>
  <si>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</si>
  <si>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</si>
  <si>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</si>
  <si>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</si>
  <si>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</si>
  <si>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</si>
  <si>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</si>
  <si>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</si>
  <si>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</si>
  <si>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</si>
  <si>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</si>
  <si>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</si>
  <si>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</si>
  <si>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</si>
  <si>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</si>
  <si>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</si>
  <si>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</si>
  <si>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</si>
  <si>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</si>
  <si>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</si>
  <si>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</si>
  <si>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</si>
  <si>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</si>
  <si>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</si>
  <si>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</si>
  <si>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</si>
  <si>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</si>
  <si>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</si>
  <si>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</si>
  <si>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</si>
  <si>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</si>
  <si>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</si>
  <si>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</si>
  <si>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</si>
  <si>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</si>
  <si>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</si>
  <si>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</si>
  <si>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</si>
  <si>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</si>
  <si>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</si>
  <si>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</si>
  <si>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</si>
  <si>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</si>
  <si>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</si>
  <si>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</si>
  <si>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</si>
  <si>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</si>
  <si>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</si>
  <si>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</si>
  <si>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</si>
  <si>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</si>
  <si>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</si>
  <si>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</si>
  <si>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</si>
  <si>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</si>
  <si>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</si>
  <si>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</si>
  <si>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</si>
  <si>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</si>
  <si>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</si>
  <si>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</si>
  <si>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</si>
  <si>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</si>
  <si>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</si>
  <si>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</si>
  <si>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</si>
  <si>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</si>
  <si>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</si>
  <si>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</si>
  <si>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</si>
  <si>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</si>
  <si>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</si>
  <si>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</si>
  <si>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</si>
  <si>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</si>
  <si>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</si>
  <si>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</si>
  <si>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</si>
  <si>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</si>
  <si>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</si>
  <si>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</si>
  <si>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</si>
  <si>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</si>
  <si>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</si>
  <si>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</si>
  <si>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</si>
  <si>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</si>
  <si>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</si>
  <si>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</si>
  <si>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</si>
  <si>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</si>
  <si>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</si>
  <si>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</si>
  <si>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</si>
  <si>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</si>
  <si>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</si>
  <si>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</si>
  <si>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</si>
  <si>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</si>
  <si>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</si>
  <si>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</si>
  <si>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</si>
  <si>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</si>
  <si>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</si>
  <si>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</si>
  <si>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</si>
  <si>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</si>
  <si>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</si>
  <si>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</si>
  <si>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</si>
  <si>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</si>
  <si>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</si>
  <si>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</si>
  <si>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</si>
  <si>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</si>
  <si>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</si>
  <si>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</si>
  <si>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</si>
  <si>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</si>
  <si>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</si>
  <si>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</si>
  <si>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</si>
  <si>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</si>
  <si>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</si>
  <si>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</si>
  <si>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</si>
  <si>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</si>
  <si>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</si>
  <si>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</si>
  <si>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</si>
  <si>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</si>
  <si>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</si>
  <si>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</si>
  <si>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</si>
  <si>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</si>
  <si>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</si>
  <si>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</si>
  <si>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</si>
  <si>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</si>
  <si>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</si>
  <si>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</si>
  <si>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</si>
  <si>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</si>
  <si>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</si>
  <si>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</si>
  <si>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</si>
  <si>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</si>
  <si>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</si>
  <si>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</si>
  <si>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</si>
  <si>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</si>
  <si>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</si>
  <si>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</si>
  <si>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</si>
  <si>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</si>
  <si>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</si>
  <si>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</si>
  <si>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</si>
  <si>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</si>
  <si>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</si>
  <si>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</si>
  <si>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</si>
  <si>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</si>
  <si>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</si>
  <si>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</si>
  <si>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</si>
  <si>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</si>
  <si>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</si>
  <si>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</si>
  <si>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</si>
  <si>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</si>
  <si>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</si>
  <si>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</si>
  <si>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</si>
  <si>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</si>
  <si>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</si>
  <si>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</si>
  <si>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</si>
  <si>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</si>
  <si>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</si>
  <si>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</si>
  <si>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</si>
  <si>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</si>
  <si>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</si>
  <si>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</si>
  <si>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</si>
  <si>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</si>
  <si>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</si>
  <si>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</si>
  <si>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</si>
  <si>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</si>
  <si>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</si>
  <si>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</si>
  <si>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</si>
  <si>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</si>
  <si>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</si>
  <si>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</si>
  <si>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</si>
  <si>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</si>
  <si>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</si>
  <si>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</si>
  <si>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</si>
  <si>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</si>
  <si>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</si>
  <si>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</si>
  <si>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</si>
  <si>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</si>
  <si>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</si>
  <si>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</si>
  <si>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</si>
  <si>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</si>
  <si>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</si>
  <si>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</si>
  <si>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</si>
  <si>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</si>
  <si>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</si>
  <si>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</si>
  <si>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</si>
  <si>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</si>
  <si>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</si>
  <si>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</si>
  <si>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</si>
  <si>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</si>
  <si>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</si>
  <si>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</si>
  <si>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</si>
  <si>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</si>
  <si>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</si>
  <si>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</si>
  <si>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</si>
  <si>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</si>
  <si>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</si>
  <si>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</si>
  <si>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</si>
  <si>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</si>
  <si>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</si>
  <si>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</si>
  <si>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</si>
  <si>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</si>
  <si>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</si>
  <si>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</si>
  <si>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</si>
  <si>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</si>
  <si>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</si>
  <si>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</si>
  <si>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</si>
  <si>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</si>
  <si>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</si>
  <si>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</si>
  <si>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</si>
  <si>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</si>
  <si>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</si>
  <si>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</si>
  <si>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</si>
  <si>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</si>
  <si>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</si>
  <si>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</si>
  <si>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</si>
  <si>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</si>
  <si>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</si>
  <si>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</si>
  <si>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</si>
  <si>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</si>
  <si>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</si>
  <si>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</si>
  <si>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</si>
  <si>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</si>
  <si>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</si>
  <si>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</si>
  <si>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</si>
  <si>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</si>
  <si>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</si>
  <si>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</si>
  <si>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</si>
  <si>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</si>
  <si>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</si>
  <si>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</si>
  <si>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</si>
  <si>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</si>
  <si>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</si>
  <si>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</si>
  <si>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</si>
  <si>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</si>
  <si>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</si>
  <si>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</si>
  <si>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</si>
  <si>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</si>
  <si>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</si>
  <si>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</si>
  <si>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</si>
  <si>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</si>
  <si>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</si>
  <si>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</si>
  <si>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</si>
  <si>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</si>
  <si>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</si>
  <si>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</si>
  <si>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</si>
  <si>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</si>
  <si>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</si>
  <si>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</si>
  <si>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</si>
  <si>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</si>
  <si>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</si>
  <si>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</si>
  <si>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</si>
  <si>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</si>
  <si>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</si>
  <si>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</si>
  <si>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</si>
  <si>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</si>
  <si>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</si>
  <si>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</si>
  <si>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</si>
  <si>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</si>
  <si>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</si>
  <si>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</si>
  <si>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</si>
  <si>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</si>
  <si>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</si>
  <si>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</si>
  <si>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</si>
  <si>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</si>
  <si>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</si>
  <si>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</si>
  <si>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</si>
  <si>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</si>
  <si>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</si>
  <si>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</si>
  <si>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</si>
  <si>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</si>
  <si>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</si>
  <si>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</si>
  <si>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</si>
  <si>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</si>
  <si>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</si>
  <si>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</si>
  <si>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</si>
  <si>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</si>
  <si>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</si>
  <si>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</si>
  <si>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</si>
  <si>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</si>
  <si>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</si>
  <si>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</si>
  <si>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</si>
  <si>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</si>
  <si>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</si>
  <si>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</si>
  <si>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</si>
  <si>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</si>
  <si>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</si>
  <si>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</si>
  <si>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</si>
  <si>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</si>
  <si>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</si>
  <si>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</si>
  <si>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</si>
  <si>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</si>
  <si>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</si>
  <si>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</si>
  <si>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</si>
  <si>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</si>
  <si>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</si>
  <si>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</si>
  <si>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</si>
  <si>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</si>
  <si>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</si>
  <si>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</si>
  <si>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</si>
  <si>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</si>
  <si>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</si>
  <si>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</si>
  <si>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</si>
  <si>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</si>
  <si>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</si>
  <si>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</si>
  <si>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</si>
  <si>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</si>
  <si>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</si>
  <si>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</si>
  <si>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</si>
  <si>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</si>
  <si>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</si>
  <si>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</si>
  <si>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</si>
  <si>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</si>
  <si>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</si>
  <si>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</si>
  <si>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</si>
  <si>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</si>
  <si>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</si>
  <si>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</si>
  <si>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</si>
  <si>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</si>
  <si>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</si>
  <si>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</si>
  <si>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</si>
  <si>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</si>
  <si>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</si>
  <si>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</si>
  <si>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</si>
  <si>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</si>
  <si>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</si>
  <si>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</si>
  <si>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</si>
  <si>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</si>
  <si>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</si>
  <si>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</si>
  <si>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</si>
  <si>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</si>
  <si>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</si>
  <si>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</si>
  <si>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</si>
  <si>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</si>
  <si>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</si>
  <si>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</si>
  <si>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</si>
  <si>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</si>
  <si>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</si>
  <si>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</si>
  <si>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</si>
  <si>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</si>
  <si>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</si>
  <si>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</si>
  <si>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</si>
  <si>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</si>
  <si>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</si>
  <si>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</si>
  <si>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</si>
  <si>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</si>
  <si>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</si>
  <si>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</si>
  <si>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</si>
  <si>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</si>
  <si>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</si>
  <si>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</si>
  <si>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</si>
  <si>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</si>
  <si>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</si>
  <si>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</si>
  <si>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</si>
  <si>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</si>
  <si>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</si>
  <si>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</si>
  <si>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</si>
  <si>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</si>
  <si>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</si>
  <si>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</si>
  <si>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</si>
  <si>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</si>
  <si>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</si>
  <si>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</si>
  <si>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</si>
  <si>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</si>
  <si>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</si>
  <si>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</si>
  <si>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</si>
  <si>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</si>
  <si>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</si>
  <si>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</si>
  <si>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</si>
  <si>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</si>
  <si>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</si>
  <si>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</si>
  <si>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</si>
  <si>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</si>
  <si>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</si>
  <si>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</si>
  <si>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</si>
  <si>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</si>
  <si>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</si>
  <si>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</si>
  <si>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</si>
  <si>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</si>
  <si>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</si>
  <si>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</si>
  <si>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</si>
  <si>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</si>
  <si>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</si>
  <si>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</si>
  <si>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</si>
  <si>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</si>
  <si>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</si>
  <si>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</si>
  <si>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</si>
  <si>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</si>
  <si>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</si>
  <si>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</si>
  <si>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</si>
  <si>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</si>
  <si>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</si>
  <si>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</si>
  <si>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</si>
  <si>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</si>
  <si>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</si>
  <si>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</si>
  <si>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</si>
  <si>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</si>
  <si>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</si>
  <si>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</si>
  <si>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</si>
  <si>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</si>
  <si>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</si>
  <si>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</si>
  <si>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</si>
  <si>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</si>
  <si>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</si>
  <si>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</si>
  <si>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</si>
  <si>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</si>
  <si>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</si>
  <si>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</si>
  <si>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</si>
  <si>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</si>
  <si>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</si>
  <si>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</si>
  <si>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</si>
  <si>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</si>
  <si>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</si>
  <si>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</si>
  <si>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</si>
  <si>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</si>
  <si>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</si>
  <si>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</si>
  <si>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</si>
  <si>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</si>
  <si>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</si>
  <si>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</si>
  <si>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</si>
  <si>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</si>
  <si>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</si>
  <si>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</si>
  <si>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</si>
  <si>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</si>
  <si>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</si>
  <si>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</si>
  <si>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</si>
  <si>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</si>
  <si>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</si>
  <si>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</si>
  <si>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</si>
  <si>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</si>
  <si>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</si>
  <si>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</si>
  <si>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</si>
  <si>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</si>
  <si>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</si>
  <si>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</si>
  <si>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</si>
  <si>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</si>
  <si>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</si>
  <si>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</si>
  <si>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</si>
  <si>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</si>
  <si>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</si>
  <si>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</si>
  <si>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</si>
  <si>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</si>
  <si>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</si>
  <si>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</si>
  <si>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</si>
  <si>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</si>
  <si>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</si>
  <si>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</si>
  <si>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</si>
  <si>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</si>
  <si>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</si>
  <si>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</si>
  <si>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</si>
  <si>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</si>
  <si>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</si>
  <si>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</si>
  <si>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</si>
  <si>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</si>
  <si>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</si>
  <si>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</si>
  <si>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</si>
  <si>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</si>
  <si>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</si>
  <si>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</si>
  <si>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</si>
  <si>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</si>
  <si>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</si>
  <si>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</si>
  <si>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</si>
  <si>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</si>
  <si>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</si>
  <si>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</si>
  <si>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</si>
  <si>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</si>
  <si>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</si>
  <si>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</si>
  <si>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</si>
  <si>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</si>
  <si>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</si>
  <si>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</si>
  <si>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</si>
  <si>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</si>
  <si>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</si>
  <si>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</si>
  <si>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</si>
  <si>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</si>
  <si>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</si>
  <si>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</si>
  <si>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</si>
  <si>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</si>
  <si>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</si>
  <si>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</si>
  <si>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</si>
  <si>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</si>
  <si>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</si>
  <si>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</si>
  <si>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</si>
  <si>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</si>
  <si>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</si>
  <si>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</si>
  <si>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</si>
  <si>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</si>
  <si>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</si>
  <si>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</si>
  <si>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</si>
  <si>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</si>
  <si>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</si>
  <si>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</si>
  <si>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</si>
  <si>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</si>
  <si>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</si>
  <si>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</si>
  <si>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</si>
  <si>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</si>
  <si>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</si>
  <si>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</si>
  <si>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</si>
  <si>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</si>
  <si>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</si>
  <si>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</si>
  <si>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</si>
  <si>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</si>
  <si>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</si>
  <si>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</si>
  <si>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</si>
  <si>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</si>
  <si>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</si>
  <si>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</si>
  <si>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</si>
  <si>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</si>
  <si>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</si>
  <si>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</si>
  <si>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</si>
  <si>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</si>
  <si>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</si>
  <si>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</si>
  <si>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</si>
  <si>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</si>
  <si>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</si>
  <si>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</si>
  <si>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</si>
  <si>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</si>
  <si>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</si>
  <si>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</si>
  <si>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</si>
  <si>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</si>
  <si>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</si>
  <si>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</si>
  <si>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</si>
  <si>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</si>
  <si>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</si>
  <si>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</si>
  <si>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</si>
  <si>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</si>
  <si>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</si>
  <si>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</si>
  <si>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</si>
  <si>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</si>
  <si>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</si>
  <si>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</si>
  <si>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</si>
  <si>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</si>
  <si>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</si>
  <si>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</si>
  <si>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</si>
  <si>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</si>
  <si>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</si>
  <si>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</si>
  <si>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</si>
  <si>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</si>
  <si>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</si>
  <si>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</si>
  <si>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</si>
  <si>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</si>
  <si>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</si>
  <si>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</si>
  <si>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</si>
  <si>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</si>
  <si>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</si>
  <si>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</si>
  <si>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</si>
  <si>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</si>
  <si>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</si>
  <si>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</si>
  <si>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</si>
  <si>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</si>
  <si>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</si>
  <si>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</si>
  <si>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</si>
  <si>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</si>
  <si>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</si>
  <si>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</si>
  <si>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</si>
  <si>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</si>
  <si>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</si>
  <si>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</si>
  <si>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</si>
  <si>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</si>
  <si>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</si>
  <si>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</si>
  <si>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</si>
  <si>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</si>
  <si>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</si>
  <si>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</si>
  <si>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</si>
  <si>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</si>
  <si>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</si>
  <si>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</si>
  <si>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</si>
  <si>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</si>
  <si>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</si>
  <si>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</si>
  <si>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</si>
  <si>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</si>
  <si>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</si>
  <si>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</si>
  <si>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</si>
  <si>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</si>
  <si>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</si>
  <si>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</si>
  <si>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</si>
  <si>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</si>
  <si>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</si>
  <si>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</si>
  <si>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</si>
  <si>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</si>
  <si>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</si>
  <si>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</si>
  <si>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</si>
  <si>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</si>
  <si>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</si>
  <si>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</si>
  <si>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</si>
  <si>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</si>
  <si>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</si>
  <si>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</si>
  <si>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</si>
  <si>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</si>
  <si>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</si>
  <si>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</si>
  <si>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</si>
  <si>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</si>
  <si>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</si>
  <si>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</si>
  <si>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</si>
  <si>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</si>
  <si>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</si>
  <si>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</si>
  <si>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</si>
  <si>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</si>
  <si>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</si>
  <si>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</si>
  <si>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</si>
  <si>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</si>
  <si>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</si>
  <si>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</si>
  <si>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</si>
  <si>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</si>
  <si>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</si>
  <si>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</si>
  <si>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</si>
  <si>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</si>
  <si>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</si>
  <si>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</si>
  <si>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</si>
  <si>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</si>
  <si>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</si>
  <si>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</si>
  <si>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</si>
  <si>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</si>
  <si>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</si>
  <si>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</si>
  <si>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</si>
  <si>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</si>
  <si>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</si>
  <si>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</si>
  <si>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</si>
  <si>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</si>
  <si>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</si>
  <si>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</si>
  <si>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</si>
  <si>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</si>
  <si>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</si>
  <si>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</si>
  <si>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</si>
  <si>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</si>
  <si>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</si>
  <si>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</si>
  <si>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</si>
  <si>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</si>
  <si>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</si>
  <si>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</si>
  <si>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</si>
  <si>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</si>
  <si>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</si>
  <si>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</si>
  <si>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</si>
  <si>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</si>
  <si>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</si>
  <si>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</si>
  <si>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</si>
  <si>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</si>
  <si>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</si>
  <si>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</si>
  <si>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</si>
  <si>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</si>
  <si>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</si>
  <si>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</si>
  <si>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</si>
  <si>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</si>
  <si>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</si>
  <si>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</si>
  <si>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</si>
  <si>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</si>
  <si>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</si>
  <si>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</si>
  <si>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</si>
  <si>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</si>
  <si>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</si>
  <si>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</si>
  <si>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</si>
  <si>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</si>
  <si>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</si>
  <si>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</si>
  <si>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</si>
  <si>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</si>
  <si>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</si>
  <si>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</si>
  <si>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</si>
  <si>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</si>
  <si>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</si>
  <si>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</si>
  <si>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</si>
  <si>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</si>
  <si>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</si>
  <si>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</si>
  <si>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</si>
  <si>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</si>
  <si>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</si>
  <si>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</si>
  <si>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</si>
  <si>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</si>
  <si>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</si>
  <si>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</si>
  <si>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</si>
  <si>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</si>
  <si>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</si>
  <si>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</si>
  <si>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</si>
  <si>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</si>
  <si>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</si>
  <si>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</si>
  <si>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</si>
  <si>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</si>
  <si>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</si>
  <si>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</si>
  <si>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</si>
  <si>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</si>
  <si>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</si>
  <si>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</si>
  <si>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</si>
  <si>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</si>
  <si>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</si>
  <si>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</si>
  <si>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</si>
  <si>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</si>
  <si>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</si>
  <si>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</si>
  <si>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</si>
  <si>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</si>
  <si>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</si>
  <si>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</si>
  <si>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</si>
  <si>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</si>
  <si>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</si>
  <si>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</si>
  <si>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</si>
  <si>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</si>
  <si>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</si>
  <si>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</si>
  <si>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</si>
  <si>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</si>
  <si>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</si>
  <si>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</si>
  <si>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</si>
  <si>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</si>
  <si>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</si>
  <si>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</si>
  <si>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</si>
  <si>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</si>
  <si>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</si>
  <si>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</si>
  <si>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</si>
  <si>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</si>
  <si>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</si>
  <si>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</si>
  <si>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</si>
  <si>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</si>
  <si>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</si>
  <si>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</si>
  <si>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</si>
  <si>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</si>
  <si>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</si>
  <si>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</si>
  <si>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</si>
  <si>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</si>
  <si>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</si>
  <si>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</si>
  <si>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</si>
  <si>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</si>
  <si>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</si>
  <si>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</si>
  <si>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</si>
  <si>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</si>
  <si>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</si>
  <si>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</si>
  <si>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</si>
  <si>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</si>
  <si>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</si>
  <si>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</si>
  <si>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</si>
  <si>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</si>
  <si>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</si>
  <si>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</si>
  <si>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</si>
  <si>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</si>
  <si>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</si>
  <si>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</si>
  <si>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</si>
  <si>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</si>
  <si>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</si>
  <si>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</si>
  <si>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</si>
  <si>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</si>
  <si>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</si>
  <si>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</si>
  <si>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</si>
  <si>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</si>
  <si>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</si>
  <si>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</si>
  <si>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</si>
  <si>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</si>
  <si>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</si>
  <si>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</si>
  <si>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</si>
  <si>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</si>
  <si>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</si>
  <si>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</si>
  <si>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</si>
  <si>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</si>
  <si>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</si>
  <si>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</si>
  <si>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</si>
  <si>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</si>
  <si>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</si>
  <si>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</si>
  <si>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</si>
  <si>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</si>
  <si>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</si>
  <si>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</si>
  <si>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</si>
  <si>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</si>
  <si>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</si>
  <si>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</si>
  <si>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</si>
  <si>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</si>
  <si>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</si>
  <si>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</si>
  <si>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</si>
  <si>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</si>
  <si>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</si>
  <si>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</si>
  <si>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</si>
  <si>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</si>
  <si>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</si>
  <si>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</si>
  <si>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</si>
  <si>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</si>
  <si>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</si>
  <si>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</si>
  <si>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</si>
  <si>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</si>
  <si>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</si>
  <si>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</si>
  <si>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</si>
  <si>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</si>
  <si>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</si>
  <si>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</si>
  <si>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</si>
  <si>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</si>
  <si>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</si>
  <si>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</si>
  <si>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</si>
  <si>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</si>
  <si>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</si>
  <si>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</si>
  <si>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</si>
  <si>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</si>
  <si>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</si>
  <si>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</si>
  <si>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</si>
  <si>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</si>
  <si>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</si>
  <si>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</si>
  <si>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</si>
  <si>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</si>
  <si>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</si>
  <si>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</si>
  <si>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</si>
  <si>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</si>
  <si>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</si>
  <si>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</si>
  <si>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</si>
  <si>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</si>
  <si>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</si>
  <si>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</si>
  <si>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</si>
  <si>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</si>
  <si>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</si>
  <si>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</si>
  <si>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</si>
  <si>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</si>
  <si>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</si>
  <si>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</si>
  <si>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</si>
  <si>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</si>
  <si>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</si>
  <si>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</si>
  <si>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</si>
  <si>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</si>
  <si>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</si>
  <si>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</si>
  <si>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</si>
  <si>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</si>
  <si>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</si>
  <si>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</si>
  <si>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</si>
  <si>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</si>
  <si>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</si>
  <si>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</si>
  <si>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</si>
  <si>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</si>
  <si>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</si>
  <si>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</si>
  <si>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</si>
  <si>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</si>
  <si>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</si>
  <si>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</si>
  <si>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</si>
  <si>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</si>
  <si>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</si>
  <si>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</si>
  <si>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</si>
  <si>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</si>
  <si>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</si>
  <si>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</si>
  <si>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</si>
  <si>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</si>
  <si>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</si>
  <si>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</si>
  <si>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</si>
  <si>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</si>
  <si>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</si>
  <si>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</si>
  <si>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</si>
  <si>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</si>
  <si>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</si>
  <si>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</si>
  <si>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</si>
  <si>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</si>
  <si>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</si>
  <si>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</si>
  <si>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</si>
  <si>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</si>
  <si>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</si>
  <si>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</si>
  <si>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</si>
  <si>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</si>
  <si>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</si>
  <si>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</si>
  <si>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</si>
  <si>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</si>
  <si>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</si>
  <si>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</si>
  <si>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</si>
  <si>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</si>
  <si>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</si>
  <si>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</si>
  <si>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</si>
  <si>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</si>
  <si>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</si>
  <si>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</si>
  <si>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</si>
  <si>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</si>
  <si>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</si>
  <si>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</si>
  <si>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</si>
  <si>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</si>
  <si>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</si>
  <si>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</si>
  <si>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</si>
  <si>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</si>
  <si>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</si>
  <si>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</si>
  <si>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</si>
  <si>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</si>
  <si>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</si>
  <si>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</si>
  <si>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</si>
  <si>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</si>
  <si>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</si>
  <si>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</si>
  <si>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</si>
  <si>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</si>
  <si>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</si>
  <si>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</si>
  <si>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</si>
  <si>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</si>
  <si>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</si>
  <si>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</si>
  <si>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</si>
  <si>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</si>
  <si>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</si>
  <si>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</si>
  <si>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</si>
  <si>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</si>
  <si>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</si>
  <si>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</si>
  <si>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</si>
  <si>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</si>
  <si>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</si>
  <si>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</si>
  <si>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</si>
  <si>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</si>
  <si>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</si>
  <si>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</si>
  <si>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</si>
  <si>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</si>
  <si>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</si>
  <si>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</si>
  <si>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</si>
  <si>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</si>
  <si>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</si>
  <si>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</si>
  <si>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</si>
  <si>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</si>
  <si>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</si>
  <si>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</si>
  <si>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</si>
  <si>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</si>
  <si>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</si>
  <si>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</si>
  <si>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</si>
  <si>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</si>
  <si>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</si>
  <si>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</si>
  <si>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</si>
  <si>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</si>
  <si>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</si>
  <si>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</si>
  <si>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</si>
  <si>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</si>
  <si>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</si>
  <si>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</si>
  <si>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</si>
  <si>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</si>
  <si>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</si>
  <si>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</si>
  <si>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</si>
  <si>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</si>
  <si>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</si>
  <si>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</si>
  <si>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</si>
  <si>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</si>
  <si>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</si>
  <si>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</si>
  <si>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</si>
  <si>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</si>
  <si>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</si>
  <si>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</si>
  <si>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</si>
  <si>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</si>
  <si>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</si>
  <si>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</si>
  <si>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</si>
  <si>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</si>
  <si>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</si>
  <si>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</si>
  <si>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</si>
  <si>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</si>
  <si>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</si>
  <si>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</si>
  <si>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</si>
  <si>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</si>
  <si>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</si>
  <si>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</si>
  <si>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</si>
  <si>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</si>
  <si>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</si>
  <si>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</si>
  <si>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</si>
  <si>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</si>
  <si>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</si>
  <si>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</si>
  <si>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</si>
  <si>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</si>
  <si>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</si>
  <si>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</si>
  <si>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</si>
  <si>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</si>
  <si>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</si>
  <si>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</si>
  <si>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</si>
  <si>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</si>
  <si>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</si>
  <si>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</si>
  <si>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</si>
  <si>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</si>
  <si>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</si>
  <si>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</si>
  <si>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</si>
  <si>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</si>
  <si>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</si>
  <si>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</si>
  <si>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</si>
  <si>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</si>
  <si>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</si>
  <si>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</si>
  <si>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</si>
  <si>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</si>
  <si>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</si>
  <si>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</si>
  <si>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</si>
  <si>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</si>
  <si>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</si>
  <si>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</si>
  <si>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</si>
  <si>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</si>
  <si>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</si>
  <si>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</si>
  <si>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</si>
  <si>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</si>
  <si>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</si>
  <si>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</si>
  <si>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</si>
  <si>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</si>
  <si>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</si>
  <si>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</si>
  <si>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</si>
  <si>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</si>
  <si>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</si>
  <si>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</si>
  <si>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</si>
  <si>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</si>
  <si>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</si>
  <si>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</si>
  <si>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</si>
  <si>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</si>
  <si>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</si>
  <si>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</si>
  <si>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</si>
  <si>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</si>
  <si>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</si>
  <si>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</si>
  <si>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</si>
  <si>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</si>
  <si>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</si>
  <si>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</si>
  <si>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</si>
  <si>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</si>
  <si>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</si>
  <si>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</si>
  <si>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</si>
  <si>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</si>
  <si>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</si>
  <si>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</si>
  <si>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</si>
  <si>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</si>
  <si>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</si>
  <si>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</si>
  <si>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</si>
  <si>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</si>
  <si>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</si>
  <si>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</si>
  <si>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</si>
  <si>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</si>
  <si>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</si>
  <si>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</si>
  <si>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</si>
  <si>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</si>
  <si>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</si>
  <si>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</si>
  <si>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</si>
  <si>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</si>
  <si>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</si>
  <si>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</si>
  <si>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</si>
  <si>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</si>
  <si>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</si>
  <si>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</si>
  <si>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</si>
  <si>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</si>
  <si>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</si>
  <si>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</si>
  <si>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</si>
  <si>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</si>
  <si>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</si>
  <si>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</si>
  <si>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</si>
  <si>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</si>
  <si>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</si>
  <si>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</si>
  <si>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</si>
  <si>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</si>
  <si>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</si>
  <si>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</si>
  <si>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</si>
  <si>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</si>
  <si>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</si>
  <si>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</si>
  <si>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</si>
  <si>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</si>
  <si>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</si>
  <si>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</si>
  <si>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</si>
  <si>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</si>
  <si>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</si>
  <si>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</si>
  <si>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</si>
  <si>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</si>
  <si>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</si>
  <si>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</si>
  <si>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</si>
  <si>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</si>
  <si>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</si>
  <si>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</si>
  <si>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</si>
  <si>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</si>
  <si>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</si>
  <si>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</si>
  <si>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</si>
  <si>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</si>
  <si>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</si>
  <si>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</si>
  <si>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</si>
  <si>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</si>
  <si>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</si>
  <si>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</si>
  <si>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</si>
  <si>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</si>
  <si>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</si>
  <si>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</si>
  <si>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</si>
  <si>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</si>
  <si>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</si>
  <si>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</si>
  <si>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</si>
  <si>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</si>
  <si>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</si>
  <si>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</si>
  <si>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</si>
  <si>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</si>
  <si>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</si>
  <si>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</si>
  <si>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</si>
  <si>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</si>
  <si>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</si>
  <si>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</si>
  <si>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</si>
  <si>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</si>
  <si>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</si>
  <si>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</si>
  <si>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</si>
  <si>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</si>
  <si>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</si>
  <si>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</si>
  <si>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</si>
  <si>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</si>
  <si>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</si>
  <si>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</si>
  <si>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</si>
  <si>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</si>
  <si>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</si>
  <si>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</si>
  <si>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</si>
  <si>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</si>
  <si>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</si>
  <si>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</si>
  <si>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</si>
  <si>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</si>
  <si>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</si>
  <si>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</si>
  <si>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</si>
  <si>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</si>
  <si>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</si>
  <si>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</si>
  <si>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</si>
  <si>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</si>
  <si>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</si>
  <si>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</si>
  <si>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</si>
  <si>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</si>
  <si>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</si>
  <si>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</si>
  <si>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</si>
  <si>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</si>
  <si>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</si>
  <si>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</si>
  <si>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</si>
  <si>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</si>
  <si>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</si>
  <si>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</si>
  <si>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</si>
  <si>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</si>
  <si>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</si>
  <si>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</si>
  <si>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</si>
  <si>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</si>
  <si>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</si>
  <si>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</si>
  <si>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</si>
  <si>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</si>
  <si>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</si>
  <si>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</si>
  <si>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</si>
  <si>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</si>
  <si>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</si>
  <si>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</si>
  <si>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</si>
  <si>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</si>
  <si>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</si>
  <si>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</si>
  <si>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</si>
  <si>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</si>
  <si>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</si>
  <si>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</si>
  <si>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</si>
  <si>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</si>
  <si>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</si>
  <si>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</si>
  <si>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</si>
  <si>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</si>
  <si>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</si>
  <si>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</si>
  <si>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</si>
  <si>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</si>
  <si>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</si>
  <si>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</si>
  <si>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</si>
  <si>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</si>
  <si>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</si>
  <si>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</si>
  <si>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</si>
  <si>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</si>
  <si>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</si>
  <si>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</si>
  <si>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</si>
  <si>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</si>
  <si>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</si>
  <si>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</si>
  <si>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</si>
  <si>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</si>
  <si>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</si>
  <si>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</si>
  <si>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</si>
  <si>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</si>
  <si>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</si>
  <si>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</si>
  <si>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</si>
  <si>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</si>
  <si>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</si>
  <si>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</si>
  <si>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</si>
  <si>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</si>
  <si>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</si>
  <si>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</si>
  <si>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</si>
  <si>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</si>
  <si>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</si>
  <si>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</si>
  <si>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</si>
  <si>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</si>
  <si>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</si>
  <si>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</si>
  <si>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</si>
  <si>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</si>
  <si>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</si>
  <si>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</si>
  <si>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</si>
  <si>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</si>
  <si>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</si>
  <si>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</si>
  <si>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</si>
  <si>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</si>
  <si>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</si>
  <si>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</si>
  <si>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</si>
  <si>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</si>
  <si>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</si>
  <si>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</si>
  <si>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</si>
  <si>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</si>
  <si>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</si>
  <si>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</si>
  <si>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</si>
  <si>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</si>
  <si>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</si>
  <si>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</si>
  <si>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</si>
  <si>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</si>
  <si>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</si>
  <si>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</si>
  <si>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</si>
  <si>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</si>
  <si>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</si>
  <si>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</si>
  <si>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</si>
  <si>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</si>
  <si>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</si>
  <si>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</si>
  <si>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</si>
  <si>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</si>
  <si>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</si>
  <si>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</si>
  <si>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</si>
  <si>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</si>
  <si>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</si>
  <si>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</si>
  <si>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</si>
  <si>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</si>
  <si>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</si>
  <si>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</si>
  <si>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</si>
  <si>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</si>
  <si>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</si>
  <si>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</si>
  <si>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</si>
  <si>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</si>
  <si>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</si>
  <si>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</si>
  <si>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</si>
  <si>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</si>
  <si>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</si>
  <si>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</si>
  <si>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</si>
  <si>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</si>
  <si>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</si>
  <si>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</si>
  <si>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</si>
  <si>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</si>
  <si>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</si>
  <si>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</si>
  <si>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</si>
  <si>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</si>
  <si>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</si>
  <si>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</si>
  <si>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</si>
  <si>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</si>
  <si>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</si>
  <si>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</si>
  <si>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</si>
  <si>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</si>
  <si>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</si>
  <si>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</si>
  <si>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</si>
  <si>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</si>
  <si>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</si>
  <si>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</si>
  <si>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</si>
  <si>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</si>
  <si>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</si>
  <si>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</si>
  <si>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</si>
  <si>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</si>
  <si>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</si>
  <si>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</si>
  <si>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</si>
  <si>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</si>
  <si>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</si>
  <si>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</si>
  <si>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</si>
  <si>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</si>
  <si>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</si>
  <si>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</si>
  <si>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</si>
  <si>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</si>
  <si>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</si>
  <si>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</si>
  <si>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</si>
  <si>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</si>
  <si>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</si>
  <si>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</si>
  <si>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</si>
  <si>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</si>
  <si>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</si>
  <si>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</si>
  <si>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</si>
  <si>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</si>
  <si>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</si>
  <si>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</si>
  <si>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</si>
  <si>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</si>
  <si>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</si>
  <si>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</si>
  <si>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</si>
  <si>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</si>
  <si>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</si>
  <si>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</si>
  <si>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</si>
  <si>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</si>
  <si>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</si>
  <si>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</si>
  <si>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</si>
  <si>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</si>
  <si>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</si>
  <si>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</si>
  <si>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</si>
  <si>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</si>
  <si>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</si>
  <si>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</si>
  <si>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</si>
  <si>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</si>
  <si>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</si>
  <si>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</si>
  <si>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</si>
  <si>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</si>
  <si>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</si>
  <si>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</si>
  <si>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</si>
  <si>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</si>
  <si>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</si>
  <si>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</si>
  <si>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</si>
  <si>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</si>
  <si>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</si>
  <si>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</si>
  <si>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</si>
  <si>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</si>
  <si>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</si>
  <si>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</si>
  <si>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</si>
  <si>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</si>
  <si>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</si>
  <si>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</si>
  <si>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</si>
  <si>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</si>
  <si>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</si>
  <si>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</si>
  <si>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</si>
  <si>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</si>
  <si>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</si>
  <si>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</si>
  <si>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</si>
  <si>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</si>
  <si>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</si>
  <si>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</si>
  <si>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</si>
  <si>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</si>
  <si>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</si>
  <si>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</si>
  <si>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</si>
  <si>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</si>
  <si>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</si>
  <si>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</si>
  <si>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</si>
  <si>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</si>
  <si>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</si>
  <si>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</si>
  <si>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</si>
  <si>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</si>
  <si>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</si>
  <si>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</si>
  <si>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</si>
  <si>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</si>
  <si>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</si>
  <si>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</si>
  <si>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</si>
  <si>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</si>
  <si>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</si>
  <si>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</si>
  <si>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</si>
  <si>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</si>
  <si>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</si>
  <si>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</si>
  <si>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</si>
  <si>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</si>
  <si>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</si>
  <si>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</si>
  <si>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</si>
  <si>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</si>
  <si>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</si>
  <si>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</si>
  <si>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</si>
  <si>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</si>
  <si>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</si>
  <si>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</si>
  <si>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</si>
  <si>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</si>
  <si>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</si>
  <si>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</si>
  <si>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</si>
  <si>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</si>
  <si>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</si>
  <si>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</si>
  <si>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</si>
  <si>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</si>
  <si>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</si>
  <si>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</si>
  <si>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</si>
  <si>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</si>
  <si>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</si>
  <si>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</si>
  <si>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</si>
  <si>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</si>
  <si>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</si>
  <si>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</si>
  <si>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</si>
  <si>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</si>
  <si>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</si>
  <si>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</si>
  <si>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</si>
  <si>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</si>
  <si>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</si>
  <si>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</si>
  <si>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</si>
  <si>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</si>
  <si>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</si>
  <si>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</si>
  <si>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</si>
  <si>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</si>
  <si>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</si>
  <si>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</si>
  <si>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</si>
  <si>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</si>
  <si>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</si>
  <si>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</si>
  <si>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</si>
  <si>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</si>
  <si>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</si>
  <si>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</si>
  <si>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</si>
  <si>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</si>
  <si>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</si>
  <si>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</si>
  <si>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</si>
  <si>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</si>
  <si>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</si>
  <si>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</si>
  <si>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</si>
  <si>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</si>
  <si>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</si>
  <si>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</si>
  <si>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</si>
  <si>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</si>
  <si>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</si>
  <si>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</si>
  <si>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</si>
  <si>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</si>
  <si>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</si>
  <si>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</si>
  <si>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</si>
  <si>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</si>
  <si>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</si>
  <si>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</si>
  <si>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</si>
  <si>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</si>
  <si>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</si>
  <si>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</si>
  <si>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</si>
  <si>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</si>
  <si>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</si>
  <si>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</si>
  <si>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</si>
  <si>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</si>
  <si>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</si>
  <si>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</si>
  <si>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</si>
  <si>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</si>
  <si>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</si>
  <si>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</si>
  <si>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</si>
  <si>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</si>
  <si>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</si>
  <si>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</si>
  <si>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</si>
  <si>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</si>
  <si>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</si>
  <si>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</si>
  <si>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</si>
  <si>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</si>
  <si>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</si>
  <si>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</si>
  <si>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</si>
  <si>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</si>
  <si>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</si>
  <si>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</si>
  <si>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</si>
  <si>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</si>
  <si>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</si>
  <si>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</si>
  <si>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</si>
  <si>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</si>
  <si>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</si>
  <si>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</si>
  <si>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</si>
  <si>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</si>
  <si>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</si>
  <si>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</si>
  <si>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</si>
  <si>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</si>
  <si>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</si>
  <si>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</si>
  <si>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</si>
  <si>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</si>
  <si>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</si>
  <si>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</si>
  <si>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</si>
  <si>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</si>
  <si>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</si>
  <si>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</si>
  <si>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</si>
  <si>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</si>
  <si>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</si>
  <si>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</si>
  <si>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</si>
  <si>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</si>
  <si>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</si>
  <si>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</si>
  <si>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</si>
  <si>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</si>
  <si>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</si>
  <si>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</si>
  <si>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</si>
  <si>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</si>
  <si>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</si>
  <si>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</si>
  <si>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</si>
  <si>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</si>
  <si>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</si>
  <si>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</si>
  <si>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</si>
  <si>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</si>
  <si>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</si>
  <si>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</si>
  <si>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</si>
  <si>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</si>
  <si>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</si>
  <si>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</si>
  <si>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</si>
  <si>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</si>
  <si>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</si>
  <si>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</si>
  <si>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</si>
  <si>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</si>
  <si>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</si>
  <si>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</si>
  <si>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</si>
  <si>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</si>
  <si>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</si>
  <si>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</si>
  <si>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</si>
  <si>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</si>
  <si>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</si>
  <si>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</si>
  <si>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</si>
  <si>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</si>
  <si>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</si>
  <si>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</si>
  <si>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</si>
  <si>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</si>
  <si>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</si>
  <si>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</si>
  <si>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</si>
  <si>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</si>
  <si>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</si>
  <si>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</si>
  <si>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</si>
  <si>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</si>
  <si>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</si>
  <si>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</si>
  <si>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</si>
  <si>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</si>
  <si>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</si>
  <si>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</si>
  <si>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</si>
  <si>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</si>
  <si>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</si>
  <si>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</si>
  <si>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</si>
  <si>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</si>
  <si>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</si>
  <si>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</si>
  <si>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</si>
  <si>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</si>
  <si>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</si>
  <si>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</si>
  <si>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</si>
  <si>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</si>
  <si>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</si>
  <si>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</si>
  <si>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</si>
  <si>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</si>
  <si>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</si>
  <si>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</si>
  <si>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</si>
  <si>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</si>
  <si>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</si>
  <si>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</si>
  <si>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</si>
  <si>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</si>
  <si>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</si>
  <si>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</si>
  <si>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</si>
  <si>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</si>
  <si>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</si>
  <si>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</si>
  <si>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</si>
  <si>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</si>
  <si>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</si>
  <si>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</si>
  <si>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</si>
  <si>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</si>
  <si>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</si>
  <si>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</si>
  <si>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</si>
  <si>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</si>
  <si>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</si>
  <si>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</si>
  <si>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</si>
  <si>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</si>
  <si>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</si>
  <si>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</si>
  <si>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</si>
  <si>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</si>
  <si>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</si>
  <si>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</si>
  <si>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</si>
  <si>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</si>
  <si>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</si>
  <si>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</si>
  <si>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</si>
  <si>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</si>
  <si>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</si>
  <si>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</si>
  <si>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</si>
  <si>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</si>
  <si>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</si>
  <si>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</si>
  <si>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</si>
  <si>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</si>
  <si>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</si>
  <si>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</si>
  <si>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</si>
  <si>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</si>
  <si>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</si>
  <si>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</si>
  <si>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</si>
  <si>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</si>
  <si>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</si>
  <si>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</si>
  <si>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</si>
  <si>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</si>
  <si>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</si>
  <si>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</si>
  <si>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</si>
  <si>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</si>
  <si>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</si>
  <si>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</si>
  <si>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</si>
  <si>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</si>
  <si>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</si>
  <si>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</si>
  <si>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</si>
  <si>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</si>
  <si>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</si>
  <si>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</si>
  <si>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</si>
  <si>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</si>
  <si>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</si>
  <si>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</si>
  <si>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</si>
  <si>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</si>
  <si>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</si>
  <si>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</si>
  <si>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</si>
  <si>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</si>
  <si>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</si>
  <si>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</si>
  <si>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</si>
  <si>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</si>
  <si>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</si>
  <si>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</si>
  <si>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</si>
  <si>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</si>
  <si>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</si>
  <si>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</si>
  <si>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</si>
  <si>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</si>
  <si>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</si>
  <si>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</si>
  <si>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</si>
  <si>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</si>
  <si>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</si>
  <si>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</si>
  <si>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</si>
  <si>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</si>
  <si>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</si>
  <si>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</si>
  <si>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</si>
  <si>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</si>
  <si>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</si>
  <si>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</si>
  <si>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</si>
  <si>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</si>
  <si>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</si>
  <si>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</si>
  <si>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</si>
  <si>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</si>
  <si>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</si>
  <si>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</si>
  <si>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</si>
  <si>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</si>
  <si>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</si>
  <si>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</si>
  <si>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</si>
  <si>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</si>
  <si>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</si>
  <si>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</si>
  <si>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</si>
  <si>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</si>
  <si>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</si>
  <si>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</si>
  <si>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</si>
  <si>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</si>
  <si>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</si>
  <si>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</si>
  <si>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</si>
  <si>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</si>
  <si>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</si>
  <si>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</si>
  <si>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</si>
  <si>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</si>
  <si>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</si>
  <si>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</si>
  <si>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</si>
  <si>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</si>
  <si>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</si>
  <si>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</si>
  <si>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</si>
  <si>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</si>
  <si>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</si>
  <si>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</si>
  <si>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</si>
  <si>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</si>
  <si>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</si>
  <si>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</si>
  <si>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</si>
  <si>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</si>
  <si>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</si>
  <si>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</si>
  <si>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</si>
  <si>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</si>
  <si>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</si>
  <si>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</si>
  <si>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</si>
  <si>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</si>
  <si>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</si>
  <si>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</si>
  <si>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</si>
  <si>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</si>
  <si>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</si>
  <si>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</si>
  <si>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</si>
  <si>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</si>
  <si>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</si>
  <si>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</si>
  <si>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</si>
  <si>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</si>
  <si>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</si>
  <si>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</si>
  <si>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</si>
  <si>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</si>
  <si>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</si>
  <si>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</si>
  <si>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</si>
  <si>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</si>
  <si>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</si>
  <si>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</si>
  <si>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</si>
  <si>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</si>
  <si>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</si>
  <si>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</si>
  <si>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</si>
  <si>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</si>
  <si>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</si>
  <si>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</si>
  <si>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</si>
  <si>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</si>
  <si>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</si>
  <si>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</si>
  <si>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</si>
  <si>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</si>
  <si>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</si>
  <si>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</si>
  <si>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</si>
  <si>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</si>
  <si>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</si>
  <si>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</si>
  <si>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</si>
  <si>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</si>
  <si>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</si>
  <si>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</si>
  <si>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</si>
  <si>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</si>
  <si>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</si>
  <si>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</si>
  <si>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</si>
  <si>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</si>
  <si>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</si>
  <si>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</si>
  <si>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</si>
  <si>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</si>
  <si>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</si>
  <si>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</si>
  <si>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</si>
  <si>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</si>
  <si>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</si>
  <si>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</si>
  <si>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</si>
  <si>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</si>
  <si>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</si>
  <si>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</si>
  <si>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</si>
  <si>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</si>
  <si>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</si>
  <si>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</si>
  <si>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</si>
  <si>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</si>
  <si>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</si>
  <si>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</si>
  <si>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</si>
  <si>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</si>
  <si>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</si>
  <si>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</si>
  <si>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</si>
  <si>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</si>
  <si>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</si>
  <si>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</si>
  <si>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</si>
  <si>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</si>
  <si>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</si>
  <si>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</si>
  <si>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</si>
  <si>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</si>
  <si>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</si>
  <si>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</si>
  <si>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</si>
  <si>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</si>
  <si>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</si>
  <si>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</si>
  <si>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</si>
  <si>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</si>
  <si>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</si>
  <si>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</si>
  <si>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</si>
  <si>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</si>
  <si>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</si>
  <si>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</si>
  <si>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</si>
  <si>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</si>
  <si>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</si>
  <si>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</si>
  <si>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</si>
  <si>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</si>
  <si>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</si>
  <si>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</si>
  <si>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</si>
  <si>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</si>
  <si>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</si>
  <si>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</si>
  <si>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</si>
  <si>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</si>
  <si>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</si>
  <si>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</si>
  <si>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</si>
  <si>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</si>
  <si>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</si>
  <si>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</si>
  <si>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</si>
  <si>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</si>
  <si>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</si>
  <si>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</si>
  <si>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</si>
  <si>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</si>
  <si>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</si>
  <si>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</si>
  <si>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</si>
  <si>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</si>
  <si>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</si>
  <si>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</si>
  <si>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</si>
  <si>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</si>
  <si>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</si>
  <si>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</si>
  <si>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</si>
  <si>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</si>
  <si>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</si>
  <si>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</si>
  <si>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</si>
  <si>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</si>
  <si>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</si>
  <si>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</si>
  <si>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</si>
  <si>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</si>
  <si>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</si>
  <si>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</si>
  <si>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</si>
  <si>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</si>
  <si>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</si>
  <si>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</si>
  <si>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</si>
  <si>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</si>
  <si>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</si>
  <si>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</si>
  <si>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</si>
  <si>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</si>
  <si>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</si>
  <si>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</si>
  <si>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</si>
  <si>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</si>
  <si>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</si>
  <si>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</si>
  <si>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</si>
  <si>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</si>
  <si>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</si>
  <si>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</si>
  <si>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</si>
  <si>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</si>
  <si>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</si>
  <si>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</si>
  <si>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</si>
  <si>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</si>
  <si>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</si>
  <si>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</si>
  <si>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</si>
  <si>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</si>
  <si>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</si>
  <si>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</si>
  <si>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</si>
  <si>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</si>
  <si>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</si>
  <si>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</si>
  <si>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</si>
  <si>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</si>
  <si>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</si>
  <si>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</si>
  <si>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</si>
  <si>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</si>
  <si>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</si>
  <si>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</si>
  <si>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</si>
  <si>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</si>
  <si>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</si>
  <si>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</si>
  <si>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</si>
  <si>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</si>
  <si>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</si>
  <si>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</si>
  <si>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</si>
  <si>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</si>
  <si>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</si>
  <si>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</si>
  <si>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</si>
  <si>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</si>
  <si>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</si>
  <si>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</si>
  <si>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</si>
  <si>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</si>
  <si>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</si>
  <si>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</si>
  <si>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</si>
  <si>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</si>
  <si>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</si>
  <si>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</si>
  <si>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</si>
  <si>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</si>
  <si>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</si>
  <si>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</si>
  <si>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</si>
  <si>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</si>
  <si>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</si>
  <si>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</si>
  <si>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</si>
  <si>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</si>
  <si>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</si>
  <si>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</si>
  <si>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</si>
  <si>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</si>
  <si>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</si>
  <si>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</si>
  <si>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</si>
  <si>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</si>
  <si>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</si>
  <si>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</si>
  <si>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</si>
  <si>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</si>
  <si>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</si>
  <si>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</si>
  <si>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</si>
  <si>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</si>
  <si>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</si>
  <si>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</si>
  <si>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</si>
  <si>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</si>
  <si>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</si>
  <si>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</si>
  <si>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</si>
  <si>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</si>
  <si>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</si>
  <si>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</si>
  <si>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</si>
  <si>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</si>
  <si>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</si>
  <si>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</si>
  <si>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</si>
  <si>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</si>
  <si>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</si>
  <si>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</si>
  <si>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</si>
  <si>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</si>
  <si>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</si>
  <si>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</si>
  <si>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</si>
  <si>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</si>
  <si>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</si>
  <si>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</si>
  <si>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</si>
  <si>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</si>
  <si>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</si>
  <si>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</si>
  <si>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</si>
  <si>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</si>
  <si>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</si>
  <si>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</si>
  <si>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</si>
  <si>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</si>
  <si>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</si>
  <si>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</si>
  <si>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</si>
  <si>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</si>
  <si>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</si>
  <si>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</si>
  <si>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</si>
  <si>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</si>
  <si>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</si>
  <si>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</si>
  <si>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</si>
  <si>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</si>
  <si>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</si>
  <si>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</si>
  <si>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</si>
  <si>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</si>
  <si>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</si>
  <si>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</si>
  <si>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</si>
  <si>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</si>
  <si>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</si>
  <si>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</si>
  <si>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</si>
  <si>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</si>
  <si>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</si>
  <si>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</si>
  <si>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</si>
  <si>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</si>
  <si>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</si>
  <si>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</si>
  <si>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</si>
  <si>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</si>
  <si>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</si>
  <si>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</si>
  <si>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</si>
  <si>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</si>
  <si>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</si>
  <si>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</si>
  <si>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</si>
  <si>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</si>
  <si>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</si>
  <si>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</si>
  <si>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</si>
  <si>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</si>
  <si>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</si>
  <si>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</si>
  <si>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</si>
  <si>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</si>
  <si>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</si>
  <si>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</si>
  <si>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</si>
  <si>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</si>
  <si>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</si>
  <si>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</si>
  <si>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</si>
  <si>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</si>
  <si>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</si>
  <si>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</si>
  <si>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</si>
  <si>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</si>
  <si>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</si>
  <si>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</si>
  <si>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</si>
  <si>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</si>
  <si>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</si>
  <si>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</si>
  <si>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</si>
  <si>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</si>
  <si>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</si>
  <si>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</si>
  <si>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</si>
  <si>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</si>
  <si>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</si>
  <si>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</si>
  <si>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</si>
  <si>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</si>
  <si>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</si>
  <si>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</si>
  <si>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</si>
  <si>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</si>
  <si>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</si>
  <si>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</si>
  <si>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</si>
  <si>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</si>
  <si>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</si>
  <si>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</si>
  <si>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</si>
  <si>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</si>
  <si>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</si>
  <si>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</si>
  <si>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</si>
  <si>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</si>
  <si>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</si>
  <si>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</si>
  <si>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</si>
  <si>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</si>
  <si>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</si>
  <si>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</si>
  <si>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</si>
  <si>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</si>
  <si>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</si>
  <si>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</si>
  <si>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</si>
  <si>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</si>
  <si>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</si>
  <si>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</si>
  <si>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</si>
  <si>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</si>
  <si>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</si>
  <si>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</si>
  <si>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</si>
  <si>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</si>
  <si>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</si>
  <si>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</si>
  <si>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</si>
  <si>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</si>
  <si>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</si>
  <si>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</si>
  <si>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</si>
  <si>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</si>
  <si>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</si>
  <si>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</si>
  <si>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</si>
  <si>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</si>
  <si>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</si>
  <si>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</si>
  <si>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</si>
  <si>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</si>
  <si>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</si>
  <si>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</si>
  <si>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</si>
  <si>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</si>
  <si>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</si>
  <si>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</si>
  <si>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</si>
  <si>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</si>
  <si>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</si>
  <si>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</si>
  <si>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</si>
  <si>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</si>
  <si>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</si>
  <si>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</si>
  <si>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</si>
  <si>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</si>
  <si>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</si>
  <si>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</si>
  <si>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</si>
  <si>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</si>
  <si>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</si>
  <si>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</si>
  <si>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</si>
  <si>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</si>
  <si>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</si>
  <si>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</si>
  <si>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</si>
  <si>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</si>
  <si>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</si>
  <si>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</si>
  <si>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</si>
  <si>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</si>
  <si>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</si>
  <si>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</si>
  <si>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</si>
  <si>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</si>
  <si>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</si>
  <si>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</si>
  <si>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</si>
  <si>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</si>
  <si>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</si>
  <si>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</si>
  <si>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</si>
  <si>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</si>
  <si>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</si>
  <si>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</si>
  <si>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</si>
  <si>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</si>
  <si>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</si>
  <si>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</si>
  <si>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</si>
  <si>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</si>
  <si>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</si>
  <si>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</si>
  <si>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</si>
  <si>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</si>
  <si>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</si>
  <si>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</si>
  <si>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</si>
  <si>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</si>
  <si>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</si>
  <si>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</si>
  <si>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</si>
  <si>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</si>
  <si>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</si>
  <si>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</si>
  <si>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</si>
  <si>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</si>
  <si>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</si>
  <si>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</si>
  <si>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</si>
  <si>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</si>
  <si>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</si>
  <si>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</si>
  <si>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</si>
  <si>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</si>
  <si>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</si>
  <si>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</si>
  <si>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</si>
  <si>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</si>
  <si>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</si>
  <si>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</si>
  <si>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</si>
  <si>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</si>
  <si>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</si>
  <si>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</si>
  <si>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</si>
  <si>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</si>
  <si>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</si>
  <si>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</si>
  <si>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</si>
  <si>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</si>
  <si>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</si>
  <si>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</si>
  <si>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</si>
  <si>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</si>
  <si>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</si>
  <si>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</si>
  <si>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</si>
  <si>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</si>
  <si>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</si>
  <si>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</si>
  <si>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</si>
  <si>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</si>
  <si>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</si>
  <si>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</si>
  <si>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</si>
  <si>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</si>
  <si>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</si>
  <si>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</si>
  <si>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</si>
  <si>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</si>
  <si>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</si>
  <si>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</si>
  <si>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</si>
  <si>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</si>
  <si>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</si>
  <si>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</si>
  <si>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</si>
  <si>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</si>
  <si>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</si>
  <si>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</si>
  <si>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</si>
  <si>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</si>
  <si>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</si>
  <si>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</si>
  <si>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</si>
  <si>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</si>
  <si>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</si>
  <si>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</si>
  <si>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</si>
  <si>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</si>
  <si>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</si>
  <si>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</si>
  <si>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</si>
  <si>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</si>
  <si>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</si>
  <si>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</si>
  <si>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</si>
  <si>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</si>
  <si>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</si>
  <si>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</si>
  <si>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</si>
  <si>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</si>
  <si>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</si>
  <si>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</si>
  <si>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</si>
  <si>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</si>
  <si>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</si>
  <si>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</si>
  <si>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</si>
  <si>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</si>
  <si>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</si>
  <si>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</si>
  <si>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</si>
  <si>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</si>
  <si>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</si>
  <si>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</si>
  <si>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</si>
  <si>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</si>
  <si>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</si>
  <si>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</si>
  <si>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</si>
  <si>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</si>
  <si>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</si>
  <si>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</si>
  <si>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</si>
  <si>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</si>
  <si>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</si>
  <si>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</si>
  <si>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</si>
  <si>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</si>
  <si>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</si>
  <si>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</si>
  <si>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</si>
  <si>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</si>
  <si>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</si>
  <si>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</si>
  <si>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</si>
  <si>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</si>
  <si>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</si>
  <si>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</si>
  <si>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</si>
  <si>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</si>
  <si>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</si>
  <si>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</si>
  <si>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</si>
  <si>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</si>
  <si>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</si>
  <si>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</si>
  <si>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</si>
  <si>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</si>
  <si>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</si>
  <si>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</si>
  <si>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</si>
  <si>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</si>
  <si>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</si>
  <si>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</si>
  <si>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</si>
  <si>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</si>
  <si>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</si>
  <si>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</si>
  <si>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</si>
  <si>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</si>
  <si>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</si>
  <si>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</si>
  <si>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</si>
  <si>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</si>
  <si>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</si>
  <si>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</si>
  <si>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</si>
  <si>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</si>
  <si>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</si>
  <si>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</si>
  <si>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</si>
  <si>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</si>
  <si>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</si>
  <si>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</si>
  <si>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</si>
  <si>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</si>
  <si>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</si>
  <si>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</si>
  <si>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</si>
  <si>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</si>
  <si>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</si>
  <si>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</si>
  <si>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</si>
  <si>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</si>
  <si>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</si>
  <si>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</si>
  <si>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</si>
  <si>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</si>
  <si>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</si>
  <si>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</si>
  <si>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</si>
  <si>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</si>
  <si>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</si>
  <si>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</si>
  <si>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</si>
  <si>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</si>
  <si>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</si>
  <si>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</si>
  <si>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</si>
  <si>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</si>
  <si>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</si>
  <si>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</si>
  <si>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</si>
  <si>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</si>
  <si>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</si>
  <si>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</si>
  <si>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</si>
  <si>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</si>
  <si>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</si>
  <si>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</si>
  <si>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</si>
  <si>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</si>
  <si>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</si>
  <si>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</si>
  <si>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</si>
  <si>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</si>
  <si>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</si>
  <si>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</si>
  <si>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</si>
  <si>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</si>
  <si>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</si>
  <si>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</si>
  <si>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</si>
  <si>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</si>
  <si>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</si>
  <si>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</si>
  <si>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</si>
  <si>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</si>
  <si>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</si>
  <si>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</si>
  <si>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</si>
  <si>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</si>
  <si>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</si>
  <si>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</si>
  <si>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</si>
  <si>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</si>
  <si>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</si>
  <si>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</si>
  <si>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</si>
  <si>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</si>
  <si>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</si>
  <si>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</si>
  <si>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</si>
  <si>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</si>
  <si>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</si>
  <si>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</si>
  <si>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</si>
  <si>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</si>
  <si>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</si>
  <si>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</si>
  <si>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</si>
  <si>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</si>
  <si>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</si>
  <si>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</si>
  <si>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</si>
  <si>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</si>
  <si>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</si>
  <si>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</si>
  <si>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</si>
  <si>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</si>
  <si>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</si>
  <si>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</si>
  <si>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</si>
  <si>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</si>
  <si>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</si>
  <si>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</si>
  <si>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</si>
  <si>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</si>
  <si>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</si>
  <si>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</si>
  <si>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</si>
  <si>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</si>
  <si>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</si>
  <si>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</si>
  <si>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</si>
  <si>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</si>
  <si>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</si>
  <si>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</si>
  <si>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</si>
  <si>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</si>
  <si>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</si>
  <si>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</si>
  <si>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</si>
  <si>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</si>
  <si>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</si>
  <si>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</si>
  <si>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</si>
  <si>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</si>
  <si>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</si>
  <si>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</si>
  <si>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</si>
  <si>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</si>
  <si>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</si>
  <si>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</si>
  <si>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</si>
  <si>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</si>
  <si>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</si>
  <si>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</si>
  <si>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</si>
  <si>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</si>
  <si>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</si>
  <si>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</si>
  <si>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</si>
  <si>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</si>
  <si>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</si>
  <si>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</si>
  <si>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</si>
  <si>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</si>
  <si>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</si>
  <si>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</si>
  <si>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</si>
  <si>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</si>
  <si>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</si>
  <si>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</si>
  <si>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</si>
  <si>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</si>
  <si>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</si>
  <si>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</si>
  <si>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</si>
  <si>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</si>
  <si>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</si>
  <si>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</si>
  <si>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</si>
  <si>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</si>
  <si>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</si>
  <si>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</si>
  <si>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</si>
  <si>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</si>
  <si>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</si>
  <si>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</si>
  <si>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</si>
  <si>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</si>
  <si>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</si>
  <si>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</si>
  <si>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</si>
  <si>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</si>
  <si>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</si>
  <si>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</si>
  <si>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</si>
  <si>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</si>
  <si>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</si>
  <si>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</si>
  <si>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</si>
  <si>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</si>
  <si>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</si>
  <si>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</si>
  <si>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</si>
  <si>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</si>
  <si>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</si>
  <si>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</si>
  <si>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</si>
  <si>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</si>
  <si>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</si>
  <si>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</si>
  <si>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</si>
  <si>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</si>
  <si>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</si>
  <si>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</si>
  <si>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</si>
  <si>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</si>
  <si>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</si>
  <si>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</si>
  <si>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</si>
  <si>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</si>
  <si>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</si>
  <si>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</si>
  <si>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</si>
  <si>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</si>
  <si>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</si>
  <si>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</si>
  <si>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</si>
  <si>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</si>
  <si>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</si>
  <si>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</si>
  <si>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</si>
  <si>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</si>
  <si>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</si>
  <si>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</si>
  <si>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</si>
  <si>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</si>
  <si>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</si>
  <si>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</si>
  <si>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</si>
  <si>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</si>
  <si>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</si>
  <si>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</si>
  <si>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</si>
  <si>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</si>
  <si>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</si>
  <si>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</si>
  <si>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</si>
  <si>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</si>
  <si>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</si>
  <si>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</si>
  <si>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</si>
  <si>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</si>
  <si>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</si>
  <si>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</si>
  <si>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</si>
  <si>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</si>
  <si>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</si>
  <si>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</si>
  <si>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</si>
  <si>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</si>
  <si>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</si>
  <si>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</si>
  <si>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</si>
  <si>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</si>
  <si>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</si>
  <si>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</si>
  <si>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</si>
  <si>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</si>
  <si>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</si>
  <si>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</si>
  <si>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</si>
  <si>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</si>
  <si>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</si>
  <si>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</si>
  <si>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</si>
  <si>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</si>
  <si>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</si>
  <si>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</si>
  <si>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</si>
  <si>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</si>
  <si>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</si>
  <si>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</si>
  <si>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</si>
  <si>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</si>
  <si>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</si>
  <si>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</si>
  <si>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</si>
  <si>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</si>
  <si>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</si>
  <si>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</si>
  <si>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</si>
  <si>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</si>
  <si>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</si>
  <si>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</si>
  <si>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</si>
  <si>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</si>
  <si>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</si>
  <si>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</si>
  <si>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</si>
  <si>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</si>
  <si>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</si>
  <si>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</si>
  <si>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</si>
  <si>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</si>
  <si>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</si>
  <si>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</si>
  <si>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</si>
  <si>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</si>
  <si>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</si>
  <si>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</si>
  <si>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</si>
  <si>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</si>
  <si>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</si>
  <si>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</si>
  <si>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</si>
  <si>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</si>
  <si>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</si>
  <si>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</si>
  <si>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</si>
  <si>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</si>
  <si>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</si>
  <si>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</si>
  <si>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</si>
  <si>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</si>
  <si>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</si>
  <si>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</si>
  <si>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</si>
  <si>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</si>
  <si>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</si>
  <si>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</si>
  <si>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</si>
  <si>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</si>
  <si>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</si>
  <si>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</si>
  <si>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</si>
  <si>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</si>
  <si>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</si>
  <si>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</si>
  <si>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</si>
  <si>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</si>
  <si>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</si>
  <si>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</si>
  <si>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</si>
  <si>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</si>
  <si>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</si>
  <si>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</si>
  <si>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</si>
  <si>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</si>
  <si>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</si>
  <si>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</si>
  <si>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</si>
  <si>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</si>
  <si>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</si>
  <si>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</si>
  <si>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</si>
  <si>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</si>
  <si>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</si>
  <si>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</si>
  <si>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</si>
  <si>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</si>
  <si>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</si>
  <si>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</si>
  <si>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</si>
  <si>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</si>
  <si>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</si>
  <si>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</si>
  <si>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</si>
  <si>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</si>
  <si>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</si>
  <si>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</si>
  <si>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</si>
  <si>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</si>
  <si>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</si>
  <si>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</si>
  <si>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</si>
  <si>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</si>
  <si>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</si>
  <si>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</si>
  <si>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</si>
  <si>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</si>
  <si>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</si>
  <si>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</si>
  <si>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</si>
  <si>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</si>
  <si>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</si>
  <si>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</si>
  <si>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</si>
  <si>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</si>
  <si>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</si>
  <si>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</si>
  <si>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</si>
  <si>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</si>
  <si>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</si>
  <si>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</si>
  <si>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</si>
  <si>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</si>
  <si>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</si>
  <si>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</si>
  <si>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</si>
  <si>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</si>
  <si>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</si>
  <si>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</si>
  <si>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</si>
  <si>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</si>
  <si>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</si>
  <si>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</si>
  <si>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</si>
  <si>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</si>
  <si>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</si>
  <si>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</si>
  <si>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</si>
  <si>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</si>
  <si>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</si>
  <si>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</si>
  <si>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</si>
  <si>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</si>
  <si>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</si>
  <si>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</si>
  <si>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</si>
  <si>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</si>
  <si>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</si>
  <si>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</si>
  <si>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</si>
  <si>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</si>
  <si>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</si>
  <si>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</si>
  <si>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</si>
  <si>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</si>
  <si>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</si>
  <si>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</si>
  <si>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</si>
  <si>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</si>
  <si>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</si>
  <si>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</si>
  <si>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</si>
  <si>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</si>
  <si>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</si>
  <si>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</si>
  <si>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</si>
  <si>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</si>
  <si>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</si>
  <si>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</si>
  <si>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</si>
  <si>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</si>
  <si>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</si>
  <si>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</si>
  <si>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</si>
  <si>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</si>
  <si>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</si>
  <si>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</si>
  <si>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</si>
  <si>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</si>
  <si>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</si>
  <si>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</si>
  <si>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</si>
  <si>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</si>
  <si>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</si>
  <si>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</si>
  <si>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</si>
  <si>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</si>
  <si>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</si>
  <si>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</si>
  <si>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</si>
  <si>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</si>
  <si>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</si>
  <si>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</si>
  <si>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</si>
  <si>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</si>
  <si>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</si>
  <si>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</si>
  <si>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</si>
  <si>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</si>
  <si>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</si>
  <si>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</si>
  <si>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</si>
  <si>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</si>
  <si>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</si>
  <si>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</si>
  <si>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</si>
  <si>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</si>
  <si>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</si>
  <si>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</si>
  <si>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</si>
  <si>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</si>
  <si>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</si>
  <si>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</si>
  <si>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</si>
  <si>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</si>
  <si>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</si>
  <si>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</si>
  <si>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</si>
  <si>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</si>
  <si>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</si>
  <si>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</si>
  <si>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</si>
  <si>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</si>
  <si>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</si>
  <si>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</si>
  <si>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</si>
  <si>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</si>
  <si>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</si>
  <si>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</si>
  <si>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</si>
  <si>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</si>
  <si>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</si>
  <si>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</si>
  <si>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</si>
  <si>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</si>
  <si>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</si>
  <si>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</si>
  <si>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</si>
  <si>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</si>
  <si>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</si>
  <si>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</si>
  <si>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</si>
  <si>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</si>
  <si>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</si>
  <si>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</si>
  <si>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</si>
  <si>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</si>
  <si>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</si>
  <si>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</si>
  <si>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</si>
  <si>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</si>
  <si>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</si>
  <si>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</si>
  <si>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</si>
  <si>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</si>
  <si>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</si>
  <si>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</si>
  <si>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</si>
  <si>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</si>
  <si>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</si>
  <si>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</si>
  <si>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</si>
  <si>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</si>
  <si>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</si>
  <si>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</si>
  <si>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</si>
  <si>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</si>
  <si>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</si>
  <si>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</si>
  <si>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</si>
  <si>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</si>
  <si>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</si>
  <si>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</si>
  <si>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</si>
  <si>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</si>
  <si>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</si>
  <si>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</si>
  <si>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</si>
  <si>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</si>
  <si>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</si>
  <si>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</si>
  <si>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</si>
  <si>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</si>
  <si>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</si>
  <si>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</si>
  <si>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</si>
  <si>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</si>
  <si>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</si>
  <si>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</si>
  <si>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</si>
  <si>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</si>
  <si>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</si>
  <si>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</si>
  <si>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</si>
  <si>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</si>
  <si>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</si>
  <si>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</si>
  <si>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</si>
  <si>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</si>
  <si>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</si>
  <si>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</si>
  <si>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</si>
  <si>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</si>
  <si>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</si>
  <si>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</si>
  <si>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</si>
  <si>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</si>
  <si>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</si>
  <si>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</si>
  <si>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</si>
  <si>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</si>
  <si>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</si>
  <si>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</si>
  <si>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</si>
  <si>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</si>
  <si>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</si>
  <si>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</si>
  <si>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</si>
  <si>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</si>
  <si>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</si>
  <si>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</si>
  <si>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</si>
  <si>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</si>
  <si>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</si>
  <si>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</si>
  <si>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</si>
  <si>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</si>
  <si>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</si>
  <si>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</si>
  <si>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</si>
  <si>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</si>
  <si>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</si>
  <si>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</si>
  <si>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</si>
  <si>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</si>
  <si>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</si>
  <si>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</si>
  <si>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</si>
  <si>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</si>
  <si>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</si>
  <si>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</si>
  <si>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</si>
  <si>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</si>
  <si>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</si>
  <si>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</si>
  <si>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</si>
  <si>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</si>
  <si>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</si>
  <si>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</si>
  <si>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</si>
  <si>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</si>
  <si>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</si>
  <si>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</si>
  <si>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</si>
  <si>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</si>
  <si>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</si>
  <si>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</si>
  <si>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</si>
  <si>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</si>
  <si>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</si>
  <si>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</si>
  <si>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</si>
  <si>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</si>
  <si>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</si>
  <si>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</si>
  <si>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</si>
  <si>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</si>
  <si>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</si>
  <si>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</si>
  <si>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</si>
  <si>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</si>
  <si>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</si>
  <si>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</si>
  <si>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</si>
  <si>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</si>
  <si>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</si>
  <si>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</si>
  <si>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</si>
  <si>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</si>
  <si>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</si>
  <si>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</si>
  <si>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</si>
  <si>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</si>
  <si>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</si>
  <si>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</si>
  <si>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</si>
  <si>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</si>
  <si>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</si>
  <si>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</si>
  <si>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</si>
  <si>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</si>
  <si>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</si>
  <si>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</si>
  <si>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</si>
  <si>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</si>
  <si>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</si>
  <si>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</si>
  <si>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</si>
  <si>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</si>
  <si>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</si>
  <si>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</si>
  <si>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</si>
  <si>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</si>
  <si>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</si>
  <si>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</si>
  <si>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</si>
  <si>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</si>
  <si>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</si>
  <si>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</si>
  <si>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</si>
  <si>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</si>
  <si>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</si>
  <si>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</si>
  <si>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</si>
  <si>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</si>
  <si>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</si>
  <si>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</si>
  <si>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</si>
  <si>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</si>
  <si>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</si>
  <si>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</si>
  <si>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</si>
  <si>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</si>
  <si>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</si>
  <si>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</si>
  <si>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</si>
  <si>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</si>
  <si>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</si>
  <si>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</si>
  <si>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</si>
  <si>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</si>
  <si>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</si>
  <si>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</si>
  <si>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</si>
  <si>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</si>
  <si>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</si>
  <si>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</si>
  <si>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</si>
  <si>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</si>
  <si>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</si>
  <si>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</si>
  <si>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</si>
  <si>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</si>
  <si>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</si>
  <si>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</si>
  <si>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</si>
  <si>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</si>
  <si>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</si>
  <si>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</si>
  <si>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</si>
  <si>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</si>
  <si>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</si>
  <si>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</si>
  <si>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</si>
  <si>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</si>
  <si>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</si>
  <si>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</si>
  <si>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</si>
  <si>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</si>
  <si>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</si>
  <si>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</si>
  <si>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</si>
  <si>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</si>
  <si>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</si>
  <si>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</si>
  <si>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</si>
  <si>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</si>
  <si>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</si>
  <si>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</si>
  <si>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</si>
  <si>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</si>
  <si>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</si>
  <si>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</si>
  <si>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</si>
  <si>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</si>
  <si>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</si>
  <si>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</si>
  <si>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</si>
  <si>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</si>
  <si>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</si>
  <si>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</si>
  <si>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</si>
  <si>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</si>
  <si>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</si>
  <si>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</si>
  <si>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</si>
  <si>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</si>
  <si>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</si>
  <si>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</si>
  <si>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</si>
  <si>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</si>
  <si>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</si>
  <si>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</si>
  <si>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</si>
  <si>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</si>
  <si>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</si>
  <si>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</si>
  <si>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</si>
  <si>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</si>
  <si>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</si>
  <si>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</si>
  <si>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</si>
  <si>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</si>
  <si>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</si>
  <si>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</si>
  <si>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</si>
  <si>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</si>
  <si>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</si>
  <si>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</si>
  <si>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</si>
  <si>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</si>
  <si>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</si>
  <si>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</si>
  <si>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</si>
  <si>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</si>
  <si>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</si>
  <si>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</si>
  <si>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</si>
  <si>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</si>
  <si>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</si>
  <si>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</si>
  <si>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</si>
  <si>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</si>
  <si>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</si>
  <si>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</si>
  <si>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</si>
  <si>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</si>
  <si>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</si>
  <si>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</si>
  <si>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</si>
  <si>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</si>
  <si>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</si>
  <si>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</si>
  <si>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</si>
  <si>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</si>
  <si>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</si>
  <si>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</si>
  <si>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</si>
  <si>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</si>
  <si>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</si>
  <si>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</si>
  <si>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</si>
  <si>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</si>
  <si>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</si>
  <si>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</si>
  <si>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</si>
  <si>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</si>
  <si>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</si>
  <si>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</si>
  <si>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</si>
  <si>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</si>
  <si>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</si>
  <si>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</si>
  <si>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</si>
  <si>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</si>
  <si>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</si>
  <si>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</si>
  <si>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</si>
  <si>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</si>
  <si>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</si>
  <si>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</si>
  <si>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</si>
  <si>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</si>
  <si>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</si>
  <si>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</si>
  <si>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</si>
  <si>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</si>
  <si>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</si>
  <si>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</si>
  <si>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</si>
  <si>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</si>
  <si>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</si>
  <si>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</si>
  <si>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</si>
  <si>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</si>
  <si>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</si>
  <si>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</si>
  <si>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</si>
  <si>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</si>
  <si>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</si>
  <si>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</si>
  <si>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</si>
  <si>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</si>
  <si>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</si>
  <si>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</si>
  <si>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</si>
  <si>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</si>
  <si>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</si>
  <si>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</si>
  <si>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</si>
  <si>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</si>
  <si>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</si>
  <si>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</si>
  <si>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</si>
  <si>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</si>
  <si>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</si>
  <si>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</si>
  <si>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</si>
  <si>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</si>
  <si>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</si>
  <si>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</si>
  <si>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</si>
  <si>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</si>
  <si>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</si>
  <si>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</si>
  <si>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</si>
  <si>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</si>
  <si>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</si>
  <si>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</si>
  <si>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</si>
  <si>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</si>
  <si>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</si>
  <si>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</si>
  <si>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</si>
  <si>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</si>
  <si>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</si>
  <si>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</si>
  <si>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</si>
  <si>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</si>
  <si>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</si>
  <si>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</si>
  <si>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</si>
  <si>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</si>
  <si>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</si>
  <si>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</si>
  <si>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</si>
  <si>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</si>
  <si>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</si>
  <si>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</si>
  <si>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</si>
  <si>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</si>
  <si>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</si>
  <si>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</si>
  <si>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</si>
  <si>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</si>
  <si>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</si>
  <si>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</si>
  <si>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</si>
  <si>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</si>
  <si>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</si>
  <si>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</si>
  <si>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</si>
  <si>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</si>
  <si>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</si>
  <si>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</si>
  <si>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</si>
  <si>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</si>
  <si>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</si>
  <si>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</si>
  <si>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</si>
  <si>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</si>
  <si>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</si>
  <si>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</si>
  <si>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</si>
  <si>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</si>
  <si>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</si>
  <si>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</si>
  <si>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</si>
  <si>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</si>
  <si>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</si>
  <si>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</si>
  <si>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</si>
  <si>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</si>
  <si>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</si>
  <si>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</si>
  <si>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</si>
  <si>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</si>
  <si>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</si>
  <si>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</si>
  <si>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</si>
  <si>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</si>
  <si>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</si>
  <si>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</si>
  <si>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</si>
  <si>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</si>
  <si>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</si>
  <si>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</si>
  <si>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</si>
  <si>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</si>
  <si>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</si>
  <si>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</si>
  <si>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</si>
  <si>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</si>
  <si>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</si>
  <si>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</si>
  <si>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</si>
  <si>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</si>
  <si>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</si>
  <si>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</si>
  <si>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</si>
  <si>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</si>
  <si>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</si>
  <si>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</si>
  <si>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</si>
  <si>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</si>
  <si>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</si>
  <si>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</si>
  <si>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</si>
  <si>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</si>
  <si>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</si>
  <si>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</si>
  <si>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</si>
  <si>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</si>
  <si>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</si>
  <si>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</si>
  <si>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</si>
  <si>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</si>
  <si>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</si>
  <si>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</si>
  <si>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</si>
  <si>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</si>
  <si>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</si>
  <si>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</si>
  <si>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</si>
  <si>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</si>
  <si>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</si>
  <si>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</si>
  <si>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</si>
  <si>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</si>
  <si>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</si>
  <si>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</si>
  <si>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</si>
  <si>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</si>
  <si>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</si>
  <si>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</si>
  <si>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</si>
  <si>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</si>
  <si>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</si>
  <si>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</si>
  <si>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</si>
  <si>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</si>
  <si>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</si>
  <si>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</si>
  <si>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</si>
  <si>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</si>
  <si>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</si>
  <si>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</si>
  <si>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</si>
  <si>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</si>
  <si>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</si>
  <si>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</si>
  <si>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</si>
  <si>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</si>
  <si>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</si>
  <si>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</si>
  <si>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</si>
  <si>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</si>
  <si>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</si>
  <si>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</si>
  <si>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</si>
  <si>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</si>
  <si>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</si>
  <si>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</si>
  <si>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</si>
  <si>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</si>
  <si>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</si>
  <si>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</si>
  <si>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</si>
  <si>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</si>
  <si>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</si>
  <si>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</si>
  <si>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</si>
  <si>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</si>
  <si>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</si>
  <si>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</si>
  <si>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</si>
  <si>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</si>
  <si>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</si>
  <si>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</si>
  <si>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</si>
  <si>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</si>
  <si>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</si>
  <si>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</si>
  <si>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</si>
  <si>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</si>
  <si>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</si>
  <si>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</si>
  <si>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</si>
  <si>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</si>
  <si>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</si>
  <si>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</si>
  <si>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</si>
  <si>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</si>
  <si>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</si>
  <si>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</si>
  <si>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</si>
  <si>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</si>
  <si>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</si>
  <si>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</si>
  <si>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</si>
  <si>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</si>
  <si>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</si>
  <si>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</si>
  <si>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</si>
  <si>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</si>
  <si>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</si>
  <si>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</si>
  <si>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</si>
  <si>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</si>
  <si>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</si>
  <si>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</si>
  <si>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</si>
  <si>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</si>
  <si>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</si>
  <si>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</si>
  <si>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</si>
  <si>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</si>
  <si>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</si>
  <si>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</si>
  <si>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</si>
  <si>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</si>
  <si>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</si>
  <si>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</si>
  <si>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</si>
  <si>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</si>
  <si>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</si>
  <si>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</si>
  <si>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</si>
  <si>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</si>
  <si>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</si>
  <si>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</si>
  <si>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</si>
  <si>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</si>
  <si>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</si>
  <si>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</si>
  <si>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</si>
  <si>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</si>
  <si>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</si>
  <si>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</si>
  <si>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</si>
  <si>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</si>
  <si>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</si>
  <si>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</si>
  <si>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</si>
  <si>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</si>
  <si>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</si>
  <si>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</si>
  <si>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</si>
  <si>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</si>
  <si>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</si>
  <si>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</si>
  <si>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</si>
  <si>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</si>
  <si>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</si>
  <si>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</si>
  <si>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</si>
  <si>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</si>
  <si>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</si>
  <si>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</si>
  <si>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</si>
  <si>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</si>
  <si>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</si>
  <si>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</si>
  <si>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</si>
  <si>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</si>
  <si>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</si>
  <si>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</si>
  <si>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</si>
  <si>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</si>
  <si>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</si>
  <si>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</si>
  <si>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</si>
  <si>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</si>
  <si>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</si>
  <si>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</si>
  <si>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</si>
  <si>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</si>
  <si>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</si>
  <si>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</si>
  <si>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</si>
  <si>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</si>
  <si>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</si>
  <si>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</si>
  <si>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</si>
  <si>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</si>
  <si>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</si>
  <si>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</si>
  <si>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</si>
  <si>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</si>
  <si>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</si>
  <si>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</si>
  <si>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</si>
  <si>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</si>
  <si>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</si>
  <si>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</si>
  <si>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</si>
  <si>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</si>
  <si>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</si>
  <si>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</si>
  <si>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</si>
  <si>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</si>
  <si>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</si>
  <si>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</si>
  <si>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</si>
  <si>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</si>
  <si>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</si>
  <si>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</si>
  <si>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</si>
  <si>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</si>
  <si>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</si>
  <si>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</si>
  <si>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</si>
  <si>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</si>
  <si>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</si>
  <si>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</si>
  <si>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</si>
  <si>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</si>
  <si>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</si>
  <si>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</si>
  <si>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</si>
  <si>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</si>
  <si>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</si>
  <si>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</si>
  <si>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</si>
  <si>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</si>
  <si>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</si>
  <si>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</si>
  <si>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</si>
  <si>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</si>
  <si>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</si>
  <si>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</si>
  <si>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</si>
  <si>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</si>
  <si>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</si>
  <si>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</si>
  <si>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</si>
  <si>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</si>
  <si>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</si>
  <si>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</si>
  <si>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</si>
  <si>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</si>
  <si>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</si>
  <si>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</si>
  <si>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</si>
  <si>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</si>
  <si>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</si>
  <si>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</si>
  <si>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</si>
  <si>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</si>
  <si>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</si>
  <si>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</si>
  <si>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</si>
  <si>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</si>
  <si>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</si>
  <si>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</si>
  <si>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</si>
  <si>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</si>
  <si>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</si>
  <si>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</si>
  <si>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</si>
  <si>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</si>
  <si>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</si>
  <si>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</si>
  <si>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</si>
  <si>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</si>
  <si>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</si>
  <si>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</si>
  <si>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</si>
  <si>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</si>
  <si>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</si>
  <si>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</si>
  <si>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</si>
  <si>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</si>
  <si>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</si>
  <si>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</si>
  <si>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</si>
  <si>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</si>
  <si>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</si>
  <si>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</si>
  <si>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</si>
  <si>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</si>
  <si>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</si>
  <si>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</si>
  <si>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</si>
  <si>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</si>
  <si>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</si>
  <si>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</si>
  <si>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</si>
  <si>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</si>
  <si>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</si>
  <si>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</si>
  <si>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</si>
  <si>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</si>
  <si>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</si>
  <si>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</si>
  <si>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</si>
  <si>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</si>
  <si>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</si>
  <si>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</si>
  <si>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</si>
  <si>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</si>
  <si>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</si>
  <si>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</si>
  <si>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</si>
  <si>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</si>
  <si>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</si>
  <si>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</si>
  <si>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</si>
  <si>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</si>
  <si>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</si>
  <si>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</si>
  <si>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</si>
  <si>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</si>
  <si>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</si>
  <si>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</si>
  <si>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</si>
  <si>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</si>
  <si>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</si>
  <si>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</si>
  <si>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</si>
  <si>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</si>
  <si>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</si>
  <si>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</si>
  <si>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</si>
  <si>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</si>
  <si>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</si>
  <si>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</si>
  <si>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</si>
  <si>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</si>
  <si>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</si>
  <si>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</si>
  <si>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</si>
  <si>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</si>
  <si>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</si>
  <si>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</si>
  <si>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</si>
  <si>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</si>
  <si>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</si>
  <si>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</si>
  <si>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</si>
  <si>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</si>
  <si>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</si>
  <si>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</si>
  <si>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</si>
  <si>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</si>
  <si>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</si>
  <si>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</si>
  <si>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</si>
  <si>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</si>
  <si>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</si>
  <si>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</si>
  <si>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</si>
  <si>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</si>
  <si>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</si>
  <si>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</si>
  <si>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</si>
  <si>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</si>
  <si>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</si>
  <si>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</si>
  <si>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</si>
  <si>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</si>
  <si>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</si>
  <si>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</si>
  <si>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</si>
  <si>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</si>
  <si>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</si>
  <si>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</si>
  <si>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</si>
  <si>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</si>
  <si>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</si>
  <si>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</si>
  <si>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</si>
  <si>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</si>
  <si>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</si>
  <si>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</si>
  <si>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</si>
  <si>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</si>
  <si>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</si>
  <si>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</si>
  <si>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</si>
  <si>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</si>
  <si>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</si>
  <si>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</si>
  <si>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</si>
  <si>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</si>
  <si>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</si>
  <si>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</si>
  <si>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</si>
  <si>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</si>
  <si>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</si>
  <si>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</si>
  <si>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</si>
  <si>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</si>
  <si>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</si>
  <si>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</si>
  <si>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</si>
  <si>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</si>
  <si>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</si>
  <si>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</si>
  <si>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</si>
  <si>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</si>
  <si>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</si>
  <si>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</si>
  <si>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</si>
  <si>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</si>
  <si>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</si>
  <si>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</si>
  <si>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</si>
  <si>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</si>
  <si>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</si>
  <si>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</si>
  <si>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</si>
  <si>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</si>
  <si>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</si>
  <si>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</si>
  <si>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</si>
  <si>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</si>
  <si>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</si>
  <si>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</si>
  <si>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</si>
  <si>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</si>
  <si>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</si>
  <si>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</si>
  <si>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</si>
  <si>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</si>
  <si>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</si>
  <si>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</si>
  <si>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</si>
  <si>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</si>
  <si>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</si>
  <si>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</si>
  <si>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</si>
  <si>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</si>
  <si>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</si>
  <si>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</si>
  <si>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</si>
  <si>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</si>
  <si>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</si>
  <si>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</si>
  <si>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</si>
  <si>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</si>
  <si>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</si>
  <si>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</si>
  <si>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</si>
  <si>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</si>
  <si>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</si>
  <si>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</si>
  <si>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</si>
  <si>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</si>
  <si>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</si>
  <si>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</si>
  <si>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</si>
  <si>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</si>
  <si>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</si>
  <si>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</si>
  <si>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</si>
  <si>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</si>
  <si>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</si>
  <si>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</si>
  <si>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</si>
  <si>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</si>
  <si>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</si>
  <si>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</si>
  <si>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</si>
  <si>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</si>
  <si>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</si>
  <si>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</si>
  <si>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</si>
  <si>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</si>
  <si>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</si>
  <si>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</si>
  <si>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</si>
  <si>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</si>
  <si>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</si>
  <si>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</si>
  <si>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</si>
  <si>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</si>
  <si>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</si>
  <si>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</si>
  <si>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</si>
  <si>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</si>
  <si>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</si>
  <si>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</si>
  <si>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</si>
  <si>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</si>
  <si>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</si>
  <si>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</si>
  <si>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</si>
  <si>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</si>
  <si>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</si>
  <si>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</si>
  <si>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</si>
  <si>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</si>
  <si>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</si>
  <si>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</si>
  <si>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</si>
  <si>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</si>
  <si>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</si>
  <si>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</si>
  <si>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</si>
  <si>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</si>
  <si>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</si>
  <si>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</si>
  <si>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</si>
  <si>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</si>
  <si>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</si>
  <si>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</si>
  <si>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</si>
  <si>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</si>
  <si>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</si>
  <si>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</si>
  <si>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</si>
  <si>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</si>
  <si>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</si>
  <si>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</si>
  <si>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</si>
  <si>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</si>
  <si>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</si>
  <si>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</si>
  <si>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</si>
  <si>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</si>
  <si>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</si>
  <si>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</si>
  <si>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</si>
  <si>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</si>
  <si>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</si>
  <si>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</si>
  <si>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</si>
  <si>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</si>
  <si>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</si>
  <si>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</si>
  <si>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</si>
  <si>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</si>
  <si>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</si>
  <si>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</si>
  <si>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</si>
  <si>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</si>
  <si>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</si>
  <si>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</si>
  <si>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</si>
  <si>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</si>
  <si>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</si>
  <si>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</si>
  <si>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</si>
  <si>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</si>
  <si>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</si>
  <si>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</si>
  <si>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</si>
  <si>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</si>
  <si>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</si>
  <si>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</si>
  <si>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</si>
  <si>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</si>
  <si>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</si>
  <si>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</si>
  <si>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</si>
  <si>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</si>
  <si>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</si>
  <si>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</si>
  <si>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</si>
  <si>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</si>
  <si>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</si>
  <si>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</si>
  <si>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</si>
  <si>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</si>
  <si>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</si>
  <si>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</si>
  <si>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</si>
  <si>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</si>
  <si>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</si>
  <si>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</si>
  <si>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</si>
  <si>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</si>
  <si>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</si>
  <si>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</si>
  <si>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</si>
  <si>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</si>
  <si>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</si>
  <si>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</si>
  <si>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</si>
  <si>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</si>
  <si>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</si>
  <si>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</si>
  <si>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</si>
  <si>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</si>
  <si>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</si>
  <si>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</si>
  <si>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</si>
  <si>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</si>
  <si>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</si>
  <si>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</si>
  <si>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</si>
  <si>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</si>
  <si>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</si>
  <si>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</si>
  <si>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</si>
  <si>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</si>
  <si>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</si>
  <si>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</si>
  <si>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</si>
  <si>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</si>
  <si>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</si>
  <si>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</si>
  <si>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</si>
  <si>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</si>
  <si>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</si>
  <si>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</si>
  <si>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</si>
  <si>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</si>
  <si>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</si>
  <si>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</si>
  <si>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</si>
  <si>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</si>
  <si>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</si>
  <si>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</si>
  <si>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</si>
  <si>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</si>
  <si>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</si>
  <si>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</si>
  <si>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</si>
  <si>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</si>
  <si>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</si>
  <si>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</si>
  <si>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</si>
  <si>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</si>
  <si>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</si>
  <si>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</si>
  <si>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</si>
  <si>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</si>
  <si>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</si>
  <si>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</si>
  <si>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</si>
  <si>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</si>
  <si>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</si>
  <si>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</si>
  <si>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</si>
  <si>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</si>
  <si>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</si>
  <si>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</si>
  <si>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</si>
  <si>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</si>
  <si>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</si>
  <si>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</si>
  <si>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</si>
  <si>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</si>
  <si>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</si>
  <si>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</si>
  <si>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</si>
  <si>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</si>
  <si>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</si>
  <si>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</si>
  <si>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</si>
  <si>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</si>
  <si>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</si>
  <si>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</si>
  <si>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</si>
  <si>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</si>
  <si>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</si>
  <si>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</si>
  <si>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</si>
  <si>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</si>
  <si>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</si>
  <si>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</si>
  <si>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</si>
  <si>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</si>
  <si>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</si>
  <si>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</si>
  <si>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</si>
  <si>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</si>
  <si>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</si>
  <si>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</si>
  <si>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</si>
  <si>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</si>
  <si>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</si>
  <si>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</si>
  <si>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</si>
  <si>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</si>
  <si>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</si>
  <si>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</si>
  <si>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</si>
  <si>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</si>
  <si>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</si>
  <si>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</si>
  <si>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</si>
  <si>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</si>
  <si>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</si>
  <si>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</si>
  <si>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</si>
  <si>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</si>
  <si>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</si>
  <si>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</si>
  <si>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</si>
  <si>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</si>
  <si>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</si>
  <si>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</si>
  <si>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</si>
  <si>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</si>
  <si>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</si>
  <si>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</si>
  <si>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</si>
  <si>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</si>
  <si>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</si>
  <si>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</si>
  <si>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</si>
  <si>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</si>
  <si>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</si>
  <si>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</si>
  <si>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</si>
  <si>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</si>
  <si>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</si>
  <si>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</si>
  <si>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</si>
  <si>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</si>
  <si>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</si>
  <si>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</si>
  <si>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</si>
  <si>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</si>
  <si>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</si>
  <si>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</si>
  <si>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</si>
  <si>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</si>
  <si>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</si>
  <si>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</si>
  <si>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</si>
  <si>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</si>
  <si>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</si>
  <si>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</si>
  <si>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</si>
  <si>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</si>
  <si>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</si>
  <si>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</si>
  <si>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</si>
  <si>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</si>
  <si>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</si>
  <si>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</si>
  <si>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</si>
  <si>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</si>
  <si>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</si>
  <si>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</si>
  <si>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</si>
  <si>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</si>
  <si>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</si>
  <si>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</si>
  <si>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</si>
  <si>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</si>
  <si>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</si>
  <si>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</si>
  <si>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</si>
  <si>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</si>
  <si>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</si>
  <si>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</si>
  <si>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</si>
  <si>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</si>
  <si>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</si>
  <si>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</si>
  <si>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</si>
  <si>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</si>
  <si>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</si>
  <si>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</si>
  <si>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</si>
  <si>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</si>
  <si>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</si>
  <si>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</si>
  <si>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</si>
  <si>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</si>
  <si>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</si>
  <si>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</si>
  <si>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</si>
  <si>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</si>
  <si>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</si>
  <si>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</si>
  <si>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</si>
  <si>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</si>
  <si>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</si>
  <si>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</si>
  <si>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</si>
  <si>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</si>
  <si>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</si>
  <si>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</si>
  <si>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</si>
  <si>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</si>
  <si>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</si>
  <si>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</si>
  <si>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</si>
  <si>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</si>
  <si>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</si>
  <si>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</si>
  <si>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</si>
  <si>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</si>
  <si>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</si>
  <si>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</si>
  <si>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</si>
  <si>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</si>
  <si>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</si>
  <si>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</si>
  <si>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</si>
  <si>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</si>
  <si>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</si>
  <si>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</si>
  <si>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</si>
  <si>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</si>
  <si>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</si>
  <si>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</si>
  <si>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</si>
  <si>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</si>
  <si>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</si>
  <si>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</si>
  <si>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</si>
  <si>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</si>
  <si>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</si>
  <si>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</si>
  <si>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</si>
  <si>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</si>
  <si>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</si>
  <si>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</si>
  <si>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</si>
  <si>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</si>
  <si>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</si>
  <si>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</si>
  <si>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</si>
  <si>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</si>
  <si>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</si>
  <si>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</si>
  <si>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</si>
  <si>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</si>
  <si>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</si>
  <si>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</si>
  <si>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</si>
  <si>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</si>
  <si>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</si>
  <si>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</si>
  <si>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</si>
  <si>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</si>
  <si>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</si>
  <si>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</si>
  <si>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</si>
  <si>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</si>
  <si>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</si>
  <si>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</si>
  <si>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</si>
  <si>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</si>
  <si>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</si>
  <si>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</si>
  <si>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</si>
  <si>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</si>
  <si>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</si>
  <si>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</si>
  <si>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</si>
  <si>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</si>
  <si>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</si>
  <si>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</si>
  <si>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</si>
  <si>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</si>
  <si>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</si>
  <si>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</si>
  <si>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</si>
  <si>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</si>
  <si>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</si>
  <si>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</si>
  <si>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</si>
  <si>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</si>
  <si>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</si>
  <si>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</si>
  <si>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</si>
  <si>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</si>
  <si>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</si>
  <si>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</si>
  <si>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</si>
  <si>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</si>
  <si>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</si>
  <si>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</si>
  <si>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</si>
  <si>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</si>
  <si>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</si>
  <si>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</si>
  <si>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</si>
  <si>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</si>
  <si>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</si>
  <si>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</si>
  <si>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</si>
  <si>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</si>
  <si>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</si>
  <si>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</si>
  <si>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</si>
  <si>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</si>
  <si>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</si>
  <si>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</si>
  <si>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</si>
  <si>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</si>
  <si>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</si>
  <si>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</si>
  <si>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</si>
  <si>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</si>
  <si>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</si>
  <si>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</si>
  <si>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</si>
  <si>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</si>
  <si>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</si>
  <si>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</si>
  <si>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</si>
  <si>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</si>
  <si>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</si>
  <si>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</si>
  <si>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</si>
  <si>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</si>
  <si>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</si>
  <si>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</si>
  <si>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</si>
  <si>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</si>
  <si>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</si>
  <si>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</si>
  <si>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</si>
  <si>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</si>
  <si>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</si>
  <si>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</si>
  <si>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</si>
  <si>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</si>
  <si>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</si>
  <si>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</si>
  <si>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</si>
  <si>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</si>
  <si>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</si>
  <si>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</si>
  <si>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</si>
  <si>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</si>
  <si>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</si>
  <si>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</si>
  <si>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</si>
  <si>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</si>
  <si>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</si>
  <si>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</si>
  <si>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</si>
  <si>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</si>
  <si>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</si>
  <si>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</si>
  <si>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</si>
  <si>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</si>
  <si>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</si>
  <si>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</si>
  <si>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</si>
  <si>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</si>
  <si>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</si>
  <si>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</si>
  <si>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</si>
  <si>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</si>
  <si>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</si>
  <si>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</si>
  <si>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</si>
  <si>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</si>
  <si>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</si>
  <si>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</si>
  <si>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</si>
  <si>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</si>
  <si>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</si>
  <si>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</si>
  <si>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</si>
  <si>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</si>
  <si>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</si>
  <si>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</si>
  <si>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</si>
  <si>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</si>
  <si>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</si>
  <si>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</si>
  <si>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</si>
  <si>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</si>
  <si>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</si>
  <si>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</si>
  <si>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</si>
  <si>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</si>
  <si>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</si>
  <si>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</si>
  <si>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</si>
  <si>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</si>
  <si>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</si>
  <si>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</si>
  <si>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</si>
  <si>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</si>
  <si>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</si>
  <si>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</si>
  <si>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</si>
  <si>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</si>
  <si>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</si>
  <si>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</si>
  <si>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</si>
  <si>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</si>
  <si>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</si>
  <si>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</si>
  <si>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</si>
  <si>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</si>
  <si>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</si>
  <si>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</si>
  <si>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</si>
  <si>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</si>
  <si>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</si>
  <si>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</si>
  <si>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</si>
  <si>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</si>
  <si>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</si>
  <si>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</si>
  <si>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</si>
  <si>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</si>
  <si>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</si>
  <si>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</si>
  <si>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</si>
  <si>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</si>
  <si>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</si>
  <si>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</si>
  <si>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</si>
  <si>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</si>
  <si>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</si>
  <si>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</si>
  <si>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</si>
  <si>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</si>
  <si>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</si>
  <si>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</si>
  <si>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</si>
  <si>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</si>
  <si>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</si>
  <si>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</si>
  <si>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</si>
  <si>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</si>
  <si>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</si>
  <si>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</si>
  <si>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</si>
  <si>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</si>
  <si>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</si>
  <si>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</si>
  <si>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</si>
  <si>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</si>
  <si>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</si>
  <si>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</si>
  <si>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</si>
  <si>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</si>
  <si>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</si>
  <si>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</si>
  <si>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</si>
  <si>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</si>
  <si>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</si>
  <si>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</si>
  <si>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</si>
  <si>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</si>
  <si>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</si>
  <si>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</si>
  <si>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</si>
  <si>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</si>
  <si>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</si>
  <si>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</si>
  <si>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</si>
  <si>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</si>
  <si>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</si>
  <si>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</si>
  <si>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</si>
  <si>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</si>
  <si>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</si>
  <si>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</si>
  <si>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</si>
  <si>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</si>
  <si>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</si>
  <si>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</si>
  <si>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</si>
  <si>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</si>
  <si>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</si>
  <si>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</si>
  <si>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</si>
  <si>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</si>
  <si>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</si>
  <si>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</si>
  <si>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</si>
  <si>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</si>
  <si>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</si>
  <si>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</si>
  <si>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</si>
  <si>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</si>
  <si>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</si>
  <si>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</si>
  <si>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</si>
  <si>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</si>
  <si>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</si>
  <si>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</si>
  <si>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</si>
  <si>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</si>
  <si>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</si>
  <si>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</si>
  <si>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</si>
  <si>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</si>
  <si>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</si>
  <si>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</si>
  <si>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</si>
  <si>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</si>
  <si>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</si>
  <si>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</si>
  <si>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</si>
  <si>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</si>
  <si>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</si>
  <si>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</si>
  <si>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</si>
  <si>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</si>
  <si>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</si>
  <si>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</si>
  <si>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</si>
  <si>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</si>
  <si>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</si>
  <si>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</si>
  <si>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</si>
  <si>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</si>
  <si>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</si>
  <si>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</si>
  <si>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</si>
  <si>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</si>
  <si>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</si>
  <si>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</si>
  <si>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</si>
  <si>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</si>
  <si>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</si>
  <si>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</si>
  <si>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</si>
  <si>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</si>
  <si>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</si>
  <si>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</si>
  <si>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</si>
  <si>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</si>
  <si>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</si>
  <si>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</si>
  <si>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</si>
  <si>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</si>
  <si>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</si>
  <si>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</si>
  <si>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</si>
  <si>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</si>
  <si>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</si>
  <si>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</si>
  <si>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</si>
  <si>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</si>
  <si>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</si>
  <si>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</si>
  <si>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</si>
  <si>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</si>
  <si>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</si>
  <si>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</si>
  <si>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</si>
  <si>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</si>
  <si>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</si>
  <si>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</si>
  <si>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</si>
  <si>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</si>
  <si>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</si>
  <si>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</si>
  <si>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</si>
  <si>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</si>
  <si>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</si>
  <si>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</si>
  <si>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</si>
  <si>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</si>
  <si>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</si>
  <si>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</si>
  <si>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</si>
  <si>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</si>
  <si>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</si>
  <si>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</si>
  <si>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</si>
  <si>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</si>
  <si>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</si>
  <si>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</si>
  <si>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</si>
  <si>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</si>
  <si>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</si>
  <si>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</si>
  <si>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</si>
  <si>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</si>
  <si>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</si>
  <si>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</si>
  <si>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</si>
  <si>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</si>
  <si>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</si>
  <si>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</si>
  <si>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</si>
  <si>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</si>
  <si>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</si>
  <si>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</si>
  <si>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</si>
  <si>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</si>
  <si>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</si>
  <si>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</si>
  <si>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</si>
  <si>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</si>
  <si>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</si>
  <si>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</si>
  <si>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</si>
  <si>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</si>
  <si>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</si>
  <si>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</si>
  <si>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</si>
  <si>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</si>
  <si>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</si>
  <si>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</si>
  <si>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</si>
  <si>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</si>
  <si>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</si>
  <si>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</si>
  <si>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</si>
  <si>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</si>
  <si>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</si>
  <si>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</si>
  <si>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</si>
  <si>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</si>
  <si>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</si>
  <si>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</si>
  <si>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</si>
  <si>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</si>
  <si>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</si>
  <si>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</si>
  <si>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</si>
  <si>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</si>
  <si>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</si>
  <si>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</si>
  <si>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</si>
  <si>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</si>
  <si>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</si>
  <si>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</si>
  <si>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</si>
  <si>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</si>
  <si>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</si>
  <si>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</si>
  <si>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</si>
  <si>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</si>
  <si>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</si>
  <si>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</si>
  <si>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</si>
  <si>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</si>
  <si>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</si>
  <si>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</si>
  <si>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</si>
  <si>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</si>
  <si>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</si>
  <si>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</si>
  <si>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</si>
  <si>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</si>
  <si>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</si>
  <si>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</si>
  <si>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</si>
  <si>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</si>
  <si>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</si>
  <si>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</si>
  <si>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</si>
  <si>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</si>
  <si>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</si>
  <si>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</si>
  <si>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</si>
  <si>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</si>
  <si>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</si>
  <si>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</si>
  <si>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</si>
  <si>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</si>
  <si>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</si>
  <si>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</si>
  <si>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</si>
  <si>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</si>
  <si>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</si>
  <si>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</si>
  <si>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</si>
  <si>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</si>
  <si>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</si>
  <si>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</si>
  <si>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</si>
  <si>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</si>
  <si>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</si>
  <si>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</si>
  <si>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</si>
  <si>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</si>
  <si>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</si>
  <si>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</si>
  <si>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</si>
  <si>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</si>
  <si>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</si>
  <si>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</si>
  <si>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</si>
  <si>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</si>
  <si>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</si>
  <si>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</si>
  <si>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</si>
  <si>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</si>
  <si>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</si>
  <si>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</si>
  <si>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</si>
  <si>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</si>
  <si>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</si>
  <si>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</si>
  <si>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</si>
  <si>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</si>
  <si>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</si>
  <si>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</si>
  <si>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</si>
  <si>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</si>
  <si>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</si>
  <si>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</si>
  <si>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</si>
  <si>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</si>
  <si>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</si>
  <si>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</si>
  <si>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</si>
  <si>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</si>
  <si>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</si>
  <si>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</si>
  <si>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</si>
  <si>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</si>
  <si>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</si>
  <si>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</si>
  <si>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</si>
  <si>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</si>
  <si>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</si>
  <si>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</si>
  <si>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</si>
  <si>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</si>
  <si>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</si>
  <si>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</si>
  <si>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</si>
  <si>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</si>
  <si>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</si>
  <si>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</si>
  <si>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</si>
  <si>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</si>
  <si>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</si>
  <si>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</si>
  <si>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</si>
  <si>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</si>
  <si>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</si>
  <si>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</si>
  <si>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</si>
  <si>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</si>
  <si>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</si>
  <si>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</si>
  <si>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</si>
  <si>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</si>
  <si>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</si>
  <si>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</si>
  <si>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</si>
  <si>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</si>
  <si>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</si>
  <si>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</si>
  <si>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</si>
  <si>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</si>
  <si>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</si>
  <si>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</si>
  <si>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</si>
  <si>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</si>
  <si>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</si>
  <si>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</si>
  <si>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</si>
  <si>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</si>
  <si>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</si>
  <si>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</si>
  <si>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</si>
  <si>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</si>
  <si>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</si>
  <si>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</si>
  <si>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</si>
  <si>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</si>
  <si>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</si>
  <si>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</si>
  <si>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</si>
  <si>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</si>
  <si>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</si>
  <si>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</si>
  <si>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</si>
  <si>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</si>
  <si>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</si>
  <si>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</si>
  <si>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</si>
  <si>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</si>
  <si>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</si>
  <si>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</si>
  <si>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</si>
  <si>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</si>
  <si>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</si>
  <si>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</si>
  <si>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</si>
  <si>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</si>
  <si>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</si>
  <si>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</si>
  <si>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</si>
  <si>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</si>
  <si>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</si>
  <si>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</si>
  <si>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</si>
  <si>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</si>
  <si>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</si>
  <si>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</si>
  <si>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</si>
  <si>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</si>
  <si>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</si>
  <si>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</si>
  <si>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</si>
  <si>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</si>
  <si>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</si>
  <si>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</si>
  <si>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</si>
  <si>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</si>
  <si>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</si>
  <si>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</si>
  <si>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</si>
  <si>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</si>
  <si>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</si>
  <si>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</si>
  <si>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</si>
  <si>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</si>
  <si>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</si>
  <si>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</si>
  <si>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</si>
  <si>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</si>
  <si>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</si>
  <si>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</si>
  <si>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</si>
  <si>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</si>
  <si>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</si>
  <si>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</si>
  <si>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</si>
  <si>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</si>
  <si>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</si>
  <si>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</si>
  <si>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</si>
  <si>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</si>
  <si>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</si>
  <si>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</si>
  <si>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</si>
  <si>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</si>
  <si>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</si>
  <si>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</si>
  <si>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</si>
  <si>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</si>
  <si>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</si>
  <si>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</si>
  <si>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</si>
  <si>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</si>
  <si>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</si>
  <si>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</si>
  <si>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</si>
  <si>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</si>
  <si>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</si>
  <si>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</si>
  <si>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</si>
  <si>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</si>
  <si>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</si>
  <si>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</si>
  <si>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</si>
  <si>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</si>
  <si>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</si>
  <si>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</si>
  <si>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</si>
  <si>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</si>
  <si>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</si>
  <si>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</si>
  <si>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</si>
  <si>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</si>
  <si>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</si>
  <si>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</si>
  <si>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</si>
  <si>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</si>
  <si>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</si>
  <si>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</si>
  <si>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</si>
  <si>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</si>
  <si>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</si>
  <si>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</si>
  <si>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</si>
  <si>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</si>
  <si>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</si>
  <si>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</si>
  <si>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</si>
  <si>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</si>
  <si>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</si>
  <si>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</si>
  <si>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</si>
  <si>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</si>
  <si>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</si>
  <si>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</si>
  <si>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</si>
  <si>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</si>
  <si>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</si>
  <si>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</si>
  <si>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</si>
  <si>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</si>
  <si>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</si>
  <si>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</si>
  <si>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</si>
  <si>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</si>
  <si>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</si>
  <si>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</si>
  <si>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</si>
  <si>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</si>
  <si>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</si>
  <si>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</si>
  <si>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</si>
  <si>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</si>
  <si>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</si>
  <si>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</si>
  <si>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</si>
  <si>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</si>
  <si>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</si>
  <si>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</si>
  <si>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</si>
  <si>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</si>
  <si>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</si>
  <si>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</si>
  <si>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</si>
  <si>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</si>
  <si>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</si>
  <si>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</si>
  <si>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</si>
  <si>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</si>
  <si>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</si>
  <si>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</si>
  <si>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</si>
  <si>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</si>
  <si>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</si>
  <si>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</si>
  <si>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</si>
  <si>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</si>
  <si>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</si>
  <si>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</si>
  <si>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</si>
  <si>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</si>
  <si>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</si>
  <si>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</si>
  <si>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</si>
  <si>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</si>
  <si>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</si>
  <si>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</si>
  <si>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</si>
  <si>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</si>
  <si>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</si>
  <si>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</si>
  <si>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</si>
  <si>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</si>
  <si>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</si>
  <si>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</si>
  <si>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</si>
  <si>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</si>
  <si>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</si>
  <si>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</si>
  <si>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</si>
  <si>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</si>
  <si>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</si>
  <si>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</si>
  <si>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</si>
  <si>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</si>
  <si>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</si>
  <si>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</si>
  <si>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</si>
  <si>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</si>
  <si>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</si>
  <si>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</si>
  <si>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</si>
  <si>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</si>
  <si>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</si>
  <si>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</si>
  <si>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</si>
  <si>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</si>
  <si>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</si>
  <si>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</si>
  <si>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</si>
  <si>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</si>
  <si>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</si>
  <si>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</si>
  <si>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</si>
  <si>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</si>
  <si>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</si>
  <si>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</si>
  <si>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</si>
  <si>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</si>
  <si>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</si>
  <si>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</si>
  <si>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</si>
  <si>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</si>
  <si>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</si>
  <si>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</si>
  <si>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</si>
  <si>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</si>
  <si>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</si>
  <si>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</si>
  <si>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</si>
  <si>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</si>
  <si>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</si>
  <si>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</si>
  <si>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</si>
  <si>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</si>
  <si>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</si>
  <si>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</si>
  <si>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</si>
  <si>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</si>
  <si>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</si>
  <si>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</si>
  <si>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</si>
  <si>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</si>
  <si>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</si>
  <si>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</si>
  <si>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</si>
  <si>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</si>
  <si>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</si>
  <si>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</si>
  <si>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</si>
  <si>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</si>
  <si>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</si>
  <si>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</si>
  <si>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</si>
  <si>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</si>
  <si>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</si>
  <si>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</si>
  <si>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</si>
  <si>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</si>
  <si>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</si>
  <si>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</si>
  <si>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</si>
  <si>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</si>
  <si>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</si>
  <si>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</si>
  <si>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</si>
  <si>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</si>
  <si>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</si>
  <si>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</si>
  <si>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</si>
  <si>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</si>
  <si>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</si>
  <si>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</si>
  <si>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</si>
  <si>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</si>
  <si>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</si>
  <si>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</si>
  <si>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</si>
  <si>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</si>
  <si>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</si>
  <si>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</si>
  <si>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</si>
  <si>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</si>
  <si>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</si>
  <si>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</si>
  <si>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</si>
  <si>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</si>
  <si>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</si>
  <si>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</si>
  <si>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</si>
  <si>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</si>
  <si>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</si>
  <si>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</si>
  <si>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</si>
  <si>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</si>
  <si>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</si>
  <si>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</si>
  <si>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</si>
  <si>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</si>
  <si>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</si>
  <si>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</si>
  <si>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</si>
  <si>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</si>
  <si>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</si>
  <si>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</si>
  <si>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</si>
  <si>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</si>
  <si>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</si>
  <si>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</si>
  <si>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</si>
  <si>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</si>
  <si>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</si>
  <si>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</si>
  <si>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</si>
  <si>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</si>
  <si>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</si>
  <si>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</si>
  <si>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</si>
  <si>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</si>
  <si>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</si>
  <si>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</si>
  <si>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</si>
  <si>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</si>
  <si>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</si>
  <si>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</si>
  <si>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</si>
  <si>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</si>
  <si>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</si>
  <si>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</si>
  <si>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</si>
  <si>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</si>
  <si>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</si>
  <si>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</si>
  <si>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</si>
  <si>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</si>
  <si>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</si>
  <si>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</si>
  <si>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</si>
  <si>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</si>
  <si>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</si>
  <si>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</si>
  <si>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</si>
  <si>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</si>
  <si>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</si>
  <si>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</si>
  <si>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</si>
  <si>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</si>
  <si>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</si>
  <si>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</si>
  <si>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</si>
  <si>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</si>
  <si>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</si>
  <si>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</si>
  <si>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</si>
  <si>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</si>
  <si>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</si>
  <si>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</si>
  <si>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</si>
  <si>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</si>
  <si>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</si>
  <si>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</si>
  <si>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</si>
  <si>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</si>
  <si>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</si>
  <si>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</si>
  <si>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</si>
  <si>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</si>
  <si>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</si>
  <si>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</si>
  <si>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</si>
  <si>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</si>
  <si>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</si>
  <si>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</si>
  <si>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</si>
  <si>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</si>
  <si>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</si>
  <si>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</si>
  <si>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</si>
  <si>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</si>
  <si>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</si>
  <si>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</si>
  <si>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</si>
  <si>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</si>
  <si>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</si>
  <si>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</si>
  <si>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</si>
  <si>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</si>
  <si>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</si>
  <si>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</si>
  <si>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</si>
  <si>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</si>
  <si>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</si>
  <si>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</si>
  <si>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</si>
  <si>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</si>
  <si>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</si>
  <si>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</si>
  <si>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</si>
  <si>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</si>
  <si>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</si>
  <si>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</si>
  <si>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</si>
  <si>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</si>
  <si>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</si>
  <si>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</si>
  <si>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</si>
  <si>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</si>
  <si>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</si>
  <si>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</si>
  <si>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</si>
  <si>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</si>
  <si>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</si>
  <si>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</si>
  <si>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</si>
  <si>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</si>
  <si>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</si>
  <si>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</si>
  <si>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</si>
  <si>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</si>
  <si>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</si>
  <si>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</si>
  <si>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</si>
  <si>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</si>
  <si>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</si>
  <si>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</si>
  <si>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</si>
  <si>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</si>
  <si>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</si>
  <si>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</si>
  <si>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</si>
  <si>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</si>
  <si>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</si>
  <si>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</si>
  <si>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</si>
  <si>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</si>
  <si>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</si>
  <si>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</si>
  <si>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</si>
  <si>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</si>
  <si>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</si>
  <si>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</si>
  <si>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</si>
  <si>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</si>
  <si>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</si>
  <si>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</si>
  <si>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</si>
  <si>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</si>
  <si>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</si>
  <si>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</si>
  <si>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</si>
  <si>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</si>
  <si>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</si>
  <si>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</si>
  <si>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</si>
  <si>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</si>
  <si>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</si>
  <si>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</si>
  <si>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</si>
  <si>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</si>
  <si>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</si>
  <si>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</si>
  <si>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</si>
  <si>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</si>
  <si>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</si>
  <si>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</si>
  <si>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</si>
  <si>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</si>
  <si>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</si>
  <si>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</si>
  <si>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</si>
  <si>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</si>
  <si>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</si>
  <si>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</si>
  <si>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</si>
  <si>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</si>
  <si>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</si>
  <si>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</si>
  <si>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</si>
  <si>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</si>
  <si>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</si>
  <si>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</si>
  <si>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</si>
  <si>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</si>
  <si>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</si>
  <si>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</si>
  <si>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</si>
  <si>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</si>
  <si>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</si>
  <si>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</si>
  <si>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</si>
  <si>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</si>
  <si>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</si>
  <si>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</si>
  <si>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</si>
  <si>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</si>
  <si>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</si>
  <si>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</si>
  <si>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</si>
  <si>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</si>
  <si>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</si>
  <si>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</si>
  <si>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</si>
  <si>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</si>
  <si>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</si>
  <si>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</si>
  <si>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</si>
  <si>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</si>
  <si>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</si>
  <si>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</si>
  <si>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</si>
  <si>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</si>
  <si>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</si>
  <si>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</si>
  <si>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</si>
  <si>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</si>
  <si>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</si>
  <si>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</si>
  <si>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</si>
  <si>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</si>
  <si>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</si>
  <si>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</si>
  <si>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</si>
  <si>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</si>
  <si>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</si>
  <si>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</si>
  <si>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</si>
  <si>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</si>
  <si>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</si>
  <si>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</si>
  <si>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</si>
  <si>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</si>
  <si>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</si>
  <si>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</si>
  <si>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</si>
  <si>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</si>
  <si>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</si>
  <si>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</si>
  <si>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</si>
  <si>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</si>
  <si>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</si>
  <si>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</si>
  <si>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</si>
  <si>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</si>
  <si>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</si>
  <si>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</si>
  <si>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</si>
  <si>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</si>
  <si>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</si>
  <si>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</si>
  <si>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</si>
  <si>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</si>
  <si>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</si>
  <si>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</si>
  <si>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</si>
  <si>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</si>
  <si>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</si>
  <si>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</si>
  <si>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</si>
  <si>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</si>
  <si>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</si>
  <si>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</si>
  <si>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</si>
  <si>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</si>
  <si>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</si>
  <si>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</si>
  <si>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</si>
  <si>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</si>
  <si>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</si>
  <si>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</si>
  <si>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</si>
  <si>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</si>
  <si>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</si>
  <si>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</si>
  <si>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</si>
  <si>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</si>
  <si>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</si>
  <si>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</si>
  <si>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</si>
  <si>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</si>
  <si>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</si>
  <si>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</si>
  <si>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</si>
  <si>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</si>
  <si>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</si>
  <si>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</si>
  <si>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</si>
  <si>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</si>
  <si>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</si>
  <si>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</si>
  <si>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</si>
  <si>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</si>
  <si>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</si>
  <si>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</si>
  <si>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</si>
  <si>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</si>
  <si>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</si>
  <si>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</si>
  <si>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</si>
  <si>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</si>
  <si>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</si>
  <si>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</si>
  <si>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</si>
  <si>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</si>
  <si>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</si>
  <si>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</si>
  <si>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</si>
  <si>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</si>
  <si>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</si>
  <si>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</si>
  <si>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</si>
  <si>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</si>
  <si>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</si>
  <si>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</si>
  <si>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</si>
  <si>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</si>
  <si>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</si>
  <si>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</si>
  <si>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</si>
  <si>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</si>
  <si>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</si>
  <si>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</si>
  <si>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</si>
  <si>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</si>
  <si>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</si>
  <si>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</si>
  <si>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</si>
  <si>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</si>
  <si>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</si>
  <si>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</si>
  <si>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</si>
  <si>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</si>
  <si>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</si>
  <si>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</si>
  <si>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</si>
  <si>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</si>
  <si>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</si>
  <si>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</si>
  <si>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</si>
  <si>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</si>
  <si>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</si>
  <si>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</si>
  <si>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</si>
  <si>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</si>
  <si>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</si>
  <si>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</si>
  <si>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</si>
  <si>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</si>
  <si>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</si>
  <si>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</si>
  <si>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</si>
  <si>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</si>
  <si>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</si>
  <si>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</si>
  <si>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</si>
  <si>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</si>
  <si>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</si>
  <si>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</si>
  <si>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</si>
  <si>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</si>
  <si>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</si>
  <si>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</si>
  <si>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</si>
  <si>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</si>
  <si>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</si>
  <si>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</si>
  <si>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</si>
  <si>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</si>
  <si>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</si>
  <si>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</si>
  <si>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</si>
  <si>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</si>
  <si>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</si>
  <si>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</si>
  <si>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</si>
  <si>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</si>
  <si>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</si>
  <si>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</si>
  <si>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</si>
  <si>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</si>
  <si>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</si>
  <si>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</si>
  <si>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</si>
  <si>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</si>
  <si>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</si>
  <si>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</si>
  <si>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</si>
  <si>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</si>
  <si>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</si>
  <si>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</si>
  <si>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</si>
  <si>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</si>
  <si>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</si>
  <si>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</si>
  <si>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</si>
  <si>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</si>
  <si>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</si>
  <si>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</si>
  <si>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</si>
  <si>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</si>
  <si>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</si>
  <si>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</si>
  <si>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</si>
  <si>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</si>
  <si>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</si>
  <si>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</si>
  <si>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</si>
  <si>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</si>
  <si>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</si>
  <si>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</si>
  <si>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</si>
  <si>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</si>
  <si>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</si>
  <si>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</si>
  <si>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</si>
  <si>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</si>
  <si>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</si>
  <si>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</si>
  <si>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</si>
  <si>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</si>
  <si>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</si>
  <si>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</si>
  <si>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</si>
  <si>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</si>
  <si>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</si>
  <si>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</si>
  <si>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</si>
  <si>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</si>
  <si>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</si>
  <si>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</si>
  <si>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</si>
  <si>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</si>
  <si>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</si>
  <si>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</si>
  <si>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</si>
  <si>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</si>
  <si>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</si>
  <si>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</si>
  <si>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</si>
  <si>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</si>
  <si>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</si>
  <si>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</si>
  <si>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</si>
  <si>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</si>
  <si>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</si>
  <si>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</si>
  <si>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</si>
  <si>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</si>
  <si>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</si>
  <si>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</si>
  <si>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</si>
  <si>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</si>
  <si>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</si>
  <si>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</si>
  <si>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</si>
  <si>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</si>
  <si>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</si>
  <si>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</si>
  <si>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</si>
  <si>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</si>
  <si>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</si>
  <si>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</si>
  <si>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</si>
  <si>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</si>
  <si>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</si>
  <si>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</si>
  <si>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</si>
  <si>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</si>
  <si>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</si>
  <si>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</si>
  <si>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</si>
  <si>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</si>
  <si>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</si>
  <si>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</si>
  <si>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</si>
  <si>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</si>
  <si>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</si>
  <si>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</si>
  <si>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</si>
  <si>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</si>
  <si>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</si>
  <si>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</si>
  <si>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</si>
  <si>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</si>
  <si>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</si>
  <si>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</si>
  <si>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</si>
  <si>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</si>
  <si>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</si>
  <si>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</si>
  <si>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</si>
  <si>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</si>
  <si>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</si>
  <si>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</si>
  <si>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</si>
  <si>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</si>
  <si>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</si>
  <si>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</si>
  <si>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</si>
  <si>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</si>
  <si>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</si>
  <si>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</si>
  <si>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</si>
  <si>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</si>
  <si>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</si>
  <si>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</si>
  <si>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</si>
  <si>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</si>
  <si>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</si>
  <si>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</si>
  <si>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</si>
  <si>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</si>
  <si>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</si>
  <si>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</si>
  <si>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</si>
  <si>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</si>
  <si>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</si>
  <si>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</si>
  <si>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</si>
  <si>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</si>
  <si>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</si>
  <si>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</si>
  <si>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</si>
  <si>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</si>
  <si>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</si>
  <si>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</si>
  <si>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</si>
  <si>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</si>
  <si>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</si>
  <si>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</si>
  <si>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</si>
  <si>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</si>
  <si>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</si>
  <si>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</si>
  <si>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</si>
  <si>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</si>
  <si>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</si>
  <si>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</si>
  <si>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</si>
  <si>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</si>
  <si>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</si>
  <si>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</si>
  <si>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</si>
  <si>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</si>
  <si>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</si>
  <si>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</si>
  <si>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</si>
  <si>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</si>
  <si>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</si>
  <si>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</si>
  <si>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</si>
  <si>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</si>
  <si>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</si>
  <si>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</si>
  <si>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</si>
  <si>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</si>
  <si>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</si>
  <si>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</si>
  <si>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</si>
  <si>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</si>
  <si>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</si>
  <si>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</si>
  <si>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</si>
  <si>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</si>
  <si>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</si>
  <si>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</si>
  <si>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</si>
  <si>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</si>
  <si>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</si>
  <si>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</si>
  <si>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</si>
  <si>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</si>
  <si>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</si>
  <si>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</si>
  <si>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</si>
  <si>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</si>
  <si>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</si>
  <si>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</si>
  <si>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</si>
  <si>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</si>
  <si>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</si>
  <si>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</si>
  <si>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</si>
  <si>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</si>
  <si>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</si>
  <si>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</si>
  <si>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</si>
  <si>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</si>
  <si>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</si>
  <si>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</si>
  <si>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</si>
  <si>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</si>
  <si>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</si>
  <si>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</si>
  <si>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</si>
  <si>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</si>
  <si>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</si>
  <si>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</si>
  <si>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</si>
  <si>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</si>
  <si>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</si>
  <si>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</si>
  <si>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</si>
  <si>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</si>
  <si>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</si>
  <si>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</si>
  <si>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</si>
  <si>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</si>
  <si>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</si>
  <si>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</si>
  <si>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</si>
  <si>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</si>
  <si>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</si>
  <si>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</si>
  <si>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</si>
  <si>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</si>
  <si>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</si>
  <si>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</si>
  <si>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</si>
  <si>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</si>
  <si>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</si>
  <si>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</si>
  <si>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</si>
  <si>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</si>
  <si>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</si>
  <si>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</si>
  <si>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</si>
  <si>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</si>
  <si>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</si>
  <si>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</si>
  <si>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</si>
  <si>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</si>
  <si>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</si>
  <si>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</si>
  <si>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</si>
  <si>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</si>
  <si>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</si>
  <si>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</si>
  <si>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</si>
  <si>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</si>
  <si>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</si>
  <si>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</si>
  <si>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</si>
  <si>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</si>
  <si>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</si>
  <si>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</si>
  <si>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</si>
  <si>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</si>
  <si>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</si>
  <si>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</si>
  <si>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</si>
  <si>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</si>
  <si>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</si>
  <si>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</si>
  <si>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</si>
  <si>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</si>
  <si>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</si>
  <si>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</si>
  <si>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</si>
  <si>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</si>
  <si>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</si>
  <si>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</si>
  <si>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</si>
  <si>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</si>
  <si>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</si>
  <si>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</si>
  <si>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</si>
  <si>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</si>
  <si>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</si>
  <si>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</si>
  <si>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</si>
  <si>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</si>
  <si>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</si>
  <si>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</si>
  <si>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</si>
  <si>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</si>
  <si>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</si>
  <si>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</si>
  <si>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</si>
  <si>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</si>
  <si>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</si>
  <si>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</si>
  <si>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</si>
  <si>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</si>
  <si>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</si>
  <si>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</si>
  <si>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</si>
  <si>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</si>
  <si>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</si>
  <si>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</si>
  <si>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</si>
  <si>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</si>
  <si>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</si>
  <si>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</si>
  <si>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</si>
  <si>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</si>
  <si>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</si>
  <si>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</si>
  <si>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</si>
  <si>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</si>
  <si>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</si>
  <si>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</si>
  <si>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</si>
  <si>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</si>
  <si>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</si>
  <si>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</si>
  <si>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</si>
  <si>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</si>
  <si>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</si>
  <si>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</si>
  <si>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</si>
  <si>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</si>
  <si>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</si>
  <si>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</si>
  <si>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</si>
  <si>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</si>
  <si>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</si>
  <si>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</si>
  <si>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</si>
  <si>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</si>
  <si>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</si>
  <si>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</si>
  <si>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</si>
  <si>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</si>
  <si>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</si>
  <si>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</si>
  <si>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</si>
  <si>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</si>
  <si>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</si>
  <si>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</si>
  <si>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</si>
  <si>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</si>
  <si>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</si>
  <si>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</si>
  <si>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</si>
  <si>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</si>
  <si>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</si>
  <si>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</si>
  <si>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</si>
  <si>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</si>
  <si>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</si>
  <si>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</si>
  <si>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</si>
  <si>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</si>
  <si>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</si>
  <si>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</si>
  <si>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</si>
  <si>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</si>
  <si>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</si>
  <si>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</si>
  <si>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</si>
  <si>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</si>
  <si>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</si>
  <si>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</si>
  <si>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</si>
  <si>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</si>
  <si>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</si>
  <si>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</si>
  <si>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</si>
  <si>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</si>
  <si>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</si>
  <si>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</si>
  <si>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</si>
  <si>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</si>
  <si>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</si>
  <si>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</si>
  <si>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</si>
  <si>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</si>
  <si>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</si>
  <si>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</si>
  <si>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</si>
  <si>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</si>
  <si>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</si>
  <si>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</si>
  <si>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</si>
  <si>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</si>
  <si>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</si>
  <si>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</si>
  <si>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</si>
  <si>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</si>
  <si>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</si>
  <si>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</si>
  <si>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</si>
  <si>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</si>
  <si>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</si>
  <si>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</si>
  <si>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</si>
  <si>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</si>
  <si>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</si>
  <si>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</si>
  <si>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</si>
  <si>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</si>
  <si>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</si>
  <si>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</si>
  <si>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</si>
  <si>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</si>
  <si>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</si>
  <si>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</si>
  <si>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</si>
  <si>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</si>
  <si>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</si>
  <si>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</si>
  <si>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</si>
  <si>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</si>
  <si>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</si>
  <si>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</si>
  <si>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</si>
  <si>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</si>
  <si>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</si>
  <si>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</si>
  <si>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</si>
  <si>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</si>
  <si>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</si>
  <si>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</si>
  <si>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</si>
  <si>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</si>
  <si>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</si>
  <si>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</si>
  <si>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</si>
  <si>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</si>
  <si>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</si>
  <si>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</si>
  <si>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</si>
  <si>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</si>
  <si>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</si>
  <si>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</si>
  <si>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</si>
  <si>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</si>
  <si>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</si>
  <si>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</si>
  <si>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</si>
  <si>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</si>
  <si>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</si>
  <si>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</si>
  <si>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</si>
  <si>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</si>
  <si>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</si>
  <si>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</si>
  <si>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</si>
  <si>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</si>
  <si>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</si>
  <si>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</si>
  <si>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</si>
  <si>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</si>
  <si>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</si>
  <si>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</si>
  <si>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</si>
  <si>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</si>
  <si>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</si>
  <si>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</si>
  <si>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</si>
  <si>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</si>
  <si>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</si>
  <si>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</si>
  <si>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</si>
  <si>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</si>
  <si>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</si>
  <si>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</si>
  <si>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</si>
  <si>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</si>
  <si>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</si>
  <si>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</si>
  <si>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</si>
  <si>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</si>
  <si>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</si>
  <si>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</si>
  <si>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</si>
  <si>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</si>
  <si>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</si>
  <si>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</si>
  <si>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</si>
  <si>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</si>
  <si>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</si>
  <si>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</si>
  <si>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</si>
  <si>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</si>
  <si>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</si>
  <si>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</si>
  <si>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</si>
  <si>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</si>
  <si>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</si>
  <si>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</si>
  <si>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</si>
  <si>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</si>
  <si>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</si>
  <si>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</si>
  <si>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</si>
  <si>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</si>
  <si>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</si>
  <si>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</si>
  <si>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</si>
  <si>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</si>
  <si>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</si>
  <si>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</si>
  <si>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</si>
  <si>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</si>
  <si>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</si>
  <si>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</si>
  <si>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</si>
  <si>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</si>
  <si>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</si>
  <si>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</si>
  <si>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</si>
  <si>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</si>
  <si>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</si>
  <si>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</si>
  <si>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</si>
  <si>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</si>
  <si>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</si>
  <si>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</si>
  <si>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</si>
  <si>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</si>
  <si>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</si>
  <si>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</si>
  <si>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</si>
  <si>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</si>
  <si>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</si>
  <si>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</si>
  <si>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</si>
  <si>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</si>
  <si>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</si>
  <si>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</si>
  <si>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</si>
  <si>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</si>
  <si>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</si>
  <si>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</si>
  <si>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</si>
  <si>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</si>
  <si>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</si>
  <si>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</si>
  <si>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</si>
  <si>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</si>
  <si>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</si>
  <si>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</si>
  <si>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</si>
  <si>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</si>
  <si>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</si>
  <si>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</si>
  <si>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</si>
  <si>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</si>
  <si>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</si>
  <si>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</si>
  <si>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</si>
  <si>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</si>
  <si>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</si>
  <si>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</si>
  <si>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</si>
  <si>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</si>
  <si>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</si>
  <si>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</si>
  <si>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</si>
  <si>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</si>
  <si>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</si>
  <si>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</si>
  <si>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</si>
  <si>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</si>
  <si>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</si>
  <si>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</si>
  <si>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</si>
  <si>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</si>
  <si>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</si>
  <si>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</si>
  <si>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</si>
  <si>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</si>
  <si>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</si>
  <si>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</si>
  <si>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</si>
  <si>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</si>
  <si>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</si>
  <si>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</si>
  <si>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</si>
  <si>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</si>
  <si>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</si>
  <si>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</si>
  <si>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</si>
  <si>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</si>
  <si>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</si>
  <si>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</si>
  <si>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</si>
  <si>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</si>
  <si>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</si>
  <si>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</si>
  <si>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</si>
  <si>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</si>
  <si>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</si>
  <si>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</si>
  <si>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</si>
  <si>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</si>
  <si>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</si>
  <si>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</si>
  <si>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</si>
  <si>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</si>
  <si>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</si>
  <si>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</si>
  <si>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</si>
  <si>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</si>
  <si>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</si>
  <si>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</si>
  <si>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</si>
  <si>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</si>
  <si>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</si>
  <si>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</si>
  <si>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</si>
  <si>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</si>
  <si>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</si>
  <si>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</si>
  <si>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</si>
  <si>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</si>
  <si>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</si>
  <si>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</si>
  <si>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</si>
  <si>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</si>
  <si>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</si>
  <si>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</si>
  <si>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</si>
  <si>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</si>
  <si>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</si>
  <si>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</si>
  <si>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</si>
  <si>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</si>
  <si>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</si>
  <si>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</si>
  <si>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</si>
  <si>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</si>
  <si>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</si>
  <si>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</si>
  <si>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</si>
  <si>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</si>
  <si>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</si>
  <si>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</si>
  <si>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</si>
  <si>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</si>
  <si>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</si>
  <si>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</si>
  <si>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</si>
  <si>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</si>
  <si>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</si>
  <si>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</si>
  <si>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</si>
  <si>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</si>
  <si>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</si>
  <si>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</si>
  <si>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</si>
  <si>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</si>
  <si>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</si>
  <si>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</si>
  <si>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</si>
  <si>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</si>
  <si>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</si>
  <si>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</si>
  <si>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</si>
  <si>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</si>
  <si>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</si>
  <si>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</si>
  <si>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</si>
  <si>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</si>
  <si>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</si>
  <si>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</si>
  <si>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</si>
  <si>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</si>
  <si>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</si>
  <si>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</si>
  <si>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</si>
  <si>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</si>
  <si>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</si>
  <si>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</si>
  <si>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</si>
  <si>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</si>
  <si>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</si>
  <si>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</si>
  <si>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</si>
  <si>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</si>
  <si>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</si>
  <si>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</si>
  <si>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</si>
  <si>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</si>
  <si>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</si>
  <si>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</si>
  <si>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</si>
  <si>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</si>
  <si>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</si>
  <si>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</si>
  <si>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</si>
  <si>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</si>
  <si>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</si>
  <si>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</si>
  <si>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</si>
  <si>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</si>
  <si>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</si>
  <si>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</si>
  <si>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</si>
  <si>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</si>
  <si>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</si>
  <si>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</si>
  <si>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</si>
  <si>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</si>
  <si>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</si>
  <si>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</si>
  <si>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</si>
  <si>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</si>
  <si>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</si>
  <si>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</si>
  <si>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</si>
  <si>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</si>
  <si>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</si>
  <si>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</si>
  <si>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</si>
  <si>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</si>
  <si>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</si>
  <si>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</si>
  <si>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</si>
  <si>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</si>
  <si>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</si>
  <si>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</si>
  <si>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</si>
  <si>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</si>
  <si>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</si>
  <si>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</si>
  <si>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</si>
  <si>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</si>
  <si>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</si>
  <si>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</si>
  <si>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</si>
  <si>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</si>
  <si>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</si>
  <si>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</si>
  <si>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</si>
  <si>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</si>
  <si>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</si>
  <si>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</si>
  <si>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</si>
  <si>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</si>
  <si>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</si>
  <si>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</si>
  <si>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</si>
  <si>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</si>
  <si>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</si>
  <si>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</si>
  <si>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</si>
  <si>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</si>
  <si>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</si>
  <si>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</si>
  <si>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</si>
  <si>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</si>
  <si>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</si>
  <si>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</si>
  <si>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</si>
  <si>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</si>
  <si>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</si>
  <si>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</si>
  <si>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</si>
  <si>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</si>
  <si>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</si>
  <si>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</si>
  <si>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</si>
  <si>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</si>
  <si>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</si>
  <si>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</si>
  <si>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</si>
  <si>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</si>
  <si>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</si>
  <si>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</si>
  <si>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</si>
  <si>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</si>
  <si>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</si>
  <si>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</si>
  <si>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</si>
  <si>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</si>
  <si>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</si>
  <si>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</si>
  <si>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</si>
  <si>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</si>
  <si>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</si>
  <si>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</si>
  <si>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</si>
  <si>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</si>
  <si>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</si>
  <si>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</si>
  <si>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</si>
  <si>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</si>
  <si>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</si>
  <si>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</si>
  <si>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</si>
  <si>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</si>
  <si>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</si>
  <si>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</si>
  <si>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</si>
  <si>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</si>
  <si>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</si>
  <si>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</si>
  <si>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</si>
  <si>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</si>
  <si>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</si>
  <si>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</si>
  <si>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</si>
  <si>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</si>
  <si>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</si>
  <si>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</si>
  <si>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</si>
  <si>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</si>
  <si>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</si>
  <si>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</si>
  <si>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</si>
  <si>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</si>
  <si>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</si>
  <si>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</si>
  <si>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</si>
  <si>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</si>
  <si>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</si>
  <si>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</si>
  <si>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</si>
  <si>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</si>
  <si>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</si>
  <si>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</si>
  <si>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</si>
  <si>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</si>
  <si>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</si>
  <si>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</si>
  <si>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</si>
  <si>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</si>
  <si>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</si>
  <si>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</si>
  <si>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</si>
  <si>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</si>
  <si>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</si>
  <si>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</si>
  <si>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</si>
  <si>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</si>
  <si>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</si>
  <si>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</si>
  <si>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</si>
  <si>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</si>
  <si>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</si>
  <si>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</si>
  <si>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</si>
  <si>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</si>
  <si>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</si>
  <si>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</si>
  <si>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</si>
  <si>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</si>
  <si>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</si>
  <si>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</si>
  <si>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</si>
  <si>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</si>
  <si>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</si>
  <si>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</si>
  <si>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</si>
  <si>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</si>
  <si>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</si>
  <si>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</si>
  <si>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</si>
  <si>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</si>
  <si>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</si>
  <si>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</si>
  <si>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</si>
  <si>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</si>
  <si>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</si>
  <si>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</si>
  <si>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</si>
  <si>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</si>
  <si>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</si>
  <si>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</si>
  <si>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</si>
  <si>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</si>
  <si>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</si>
  <si>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</si>
  <si>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</si>
  <si>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</si>
  <si>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</si>
  <si>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</si>
  <si>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</si>
  <si>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</si>
  <si>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</si>
  <si>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</si>
  <si>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</si>
  <si>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</si>
  <si>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</si>
  <si>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</si>
  <si>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</si>
  <si>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</si>
  <si>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</si>
  <si>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</si>
  <si>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</si>
  <si>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</si>
  <si>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</si>
  <si>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</si>
  <si>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</si>
  <si>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</si>
  <si>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</si>
  <si>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</si>
  <si>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</si>
  <si>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</si>
  <si>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</si>
  <si>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</si>
  <si>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</si>
  <si>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</si>
  <si>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</si>
  <si>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</si>
  <si>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</si>
  <si>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</si>
  <si>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</si>
  <si>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</si>
  <si>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</si>
  <si>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</si>
  <si>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</si>
  <si>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</si>
  <si>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</si>
  <si>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</si>
  <si>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</si>
  <si>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</si>
  <si>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</si>
  <si>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</si>
  <si>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</si>
  <si>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</si>
  <si>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</si>
  <si>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</si>
  <si>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</si>
  <si>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</si>
  <si>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</si>
  <si>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</si>
  <si>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</si>
  <si>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</si>
  <si>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</si>
  <si>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</si>
  <si>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</si>
  <si>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</si>
  <si>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</si>
  <si>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</si>
  <si>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</si>
  <si>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</si>
  <si>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</si>
  <si>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</si>
  <si>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</si>
  <si>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</si>
  <si>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</si>
  <si>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</si>
  <si>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</si>
  <si>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</si>
  <si>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</si>
  <si>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</si>
  <si>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</si>
  <si>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</si>
  <si>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</si>
  <si>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</si>
  <si>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</si>
  <si>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</si>
  <si>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</si>
  <si>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</si>
  <si>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</si>
  <si>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</si>
  <si>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</si>
  <si>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</si>
  <si>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</si>
  <si>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</si>
  <si>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</si>
  <si>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</si>
  <si>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</si>
  <si>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</si>
  <si>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</si>
  <si>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</si>
  <si>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</si>
  <si>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</si>
  <si>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</si>
  <si>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</si>
  <si>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</si>
  <si>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</si>
  <si>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</si>
  <si>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</si>
  <si>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</si>
  <si>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</si>
  <si>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</si>
  <si>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</si>
  <si>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</si>
  <si>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</si>
  <si>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</si>
  <si>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</si>
  <si>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</si>
  <si>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</si>
  <si>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</si>
  <si>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</si>
  <si>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</si>
  <si>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</si>
  <si>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</si>
  <si>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</si>
  <si>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</si>
  <si>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</si>
  <si>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</si>
  <si>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</si>
  <si>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</si>
  <si>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</si>
  <si>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</si>
  <si>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</si>
  <si>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</si>
  <si>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</si>
  <si>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</si>
  <si>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</si>
  <si>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</si>
  <si>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</si>
  <si>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</si>
  <si>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</si>
  <si>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</si>
  <si>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</si>
  <si>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</si>
  <si>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</si>
  <si>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</si>
  <si>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</si>
  <si>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</si>
  <si>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</si>
  <si>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</si>
  <si>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</si>
  <si>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</si>
  <si>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</si>
  <si>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</si>
  <si>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</si>
  <si>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</si>
  <si>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</si>
  <si>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</si>
  <si>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</si>
  <si>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</si>
  <si>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</si>
  <si>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</si>
  <si>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</si>
  <si>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</si>
  <si>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</si>
  <si>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</si>
  <si>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</si>
  <si>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</si>
  <si>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</si>
  <si>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</si>
  <si>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</si>
  <si>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</si>
  <si>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</si>
  <si>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</si>
  <si>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</si>
  <si>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</si>
  <si>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</si>
  <si>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</si>
  <si>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</si>
  <si>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</si>
  <si>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</si>
  <si>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</si>
  <si>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</si>
  <si>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</si>
  <si>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</si>
  <si>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</si>
  <si>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</si>
  <si>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</si>
  <si>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</si>
  <si>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</si>
  <si>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</si>
  <si>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</si>
  <si>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</si>
  <si>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</si>
  <si>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</si>
  <si>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</si>
  <si>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</si>
  <si>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</si>
  <si>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</si>
  <si>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</si>
  <si>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</si>
  <si>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</si>
  <si>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</si>
  <si>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</si>
  <si>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</si>
  <si>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</si>
  <si>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</si>
  <si>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</si>
  <si>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</si>
  <si>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</si>
  <si>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</si>
  <si>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</si>
  <si>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</si>
  <si>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</si>
  <si>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</si>
  <si>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</si>
  <si>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</si>
  <si>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</si>
  <si>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</si>
  <si>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</si>
  <si>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</si>
  <si>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</si>
  <si>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</si>
  <si>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</si>
  <si>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</si>
  <si>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</si>
  <si>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</si>
  <si>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</si>
  <si>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</si>
  <si>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</si>
  <si>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</si>
  <si>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</si>
  <si>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</si>
  <si>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</si>
  <si>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</si>
  <si>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</si>
  <si>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</si>
  <si>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</si>
  <si>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</si>
  <si>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</si>
  <si>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</si>
  <si>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</si>
  <si>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</si>
  <si>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</si>
  <si>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</si>
  <si>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</si>
  <si>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</si>
  <si>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</si>
  <si>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</si>
  <si>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</si>
  <si>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</si>
  <si>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</si>
  <si>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</si>
  <si>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</si>
  <si>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</si>
  <si>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</si>
  <si>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</si>
  <si>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</si>
  <si>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</si>
  <si>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</si>
  <si>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</si>
  <si>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</si>
  <si>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</si>
  <si>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</si>
  <si>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</si>
  <si>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</si>
  <si>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</si>
  <si>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</si>
  <si>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</si>
  <si>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</si>
  <si>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</si>
  <si>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</si>
  <si>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</si>
  <si>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</si>
  <si>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</si>
  <si>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</si>
  <si>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</si>
  <si>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</si>
  <si>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</si>
  <si>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</si>
  <si>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</si>
  <si>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</si>
  <si>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</si>
  <si>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</si>
  <si>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</si>
  <si>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</si>
  <si>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</si>
  <si>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</si>
  <si>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</si>
  <si>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</si>
  <si>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</si>
  <si>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</si>
  <si>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</si>
  <si>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</si>
  <si>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</si>
  <si>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</si>
  <si>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</si>
  <si>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</si>
  <si>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</si>
  <si>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</si>
  <si>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</si>
  <si>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</si>
  <si>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</si>
  <si>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</si>
  <si>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</si>
  <si>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</si>
  <si>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</si>
  <si>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</si>
  <si>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</si>
  <si>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</si>
  <si>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</si>
  <si>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</si>
  <si>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</si>
  <si>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</si>
  <si>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</si>
  <si>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</si>
  <si>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</si>
  <si>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</si>
  <si>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</si>
  <si>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</si>
  <si>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</si>
  <si>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</si>
  <si>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</si>
  <si>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</si>
  <si>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</si>
  <si>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</si>
  <si>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</si>
  <si>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</si>
  <si>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</si>
  <si>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</si>
  <si>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</si>
  <si>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</si>
  <si>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</si>
  <si>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</si>
  <si>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</si>
  <si>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</si>
  <si>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</si>
  <si>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</si>
  <si>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</si>
  <si>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</si>
  <si>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</si>
  <si>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</si>
  <si>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</si>
  <si>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</si>
  <si>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</si>
  <si>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</si>
  <si>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</si>
  <si>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</si>
  <si>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</si>
  <si>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</si>
  <si>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</si>
  <si>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</si>
  <si>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</si>
  <si>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</si>
  <si>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</si>
  <si>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</si>
  <si>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</si>
  <si>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</si>
  <si>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</si>
  <si>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</si>
  <si>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</si>
  <si>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</si>
  <si>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</si>
  <si>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</si>
  <si>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</si>
  <si>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</si>
  <si>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</si>
  <si>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</si>
  <si>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</si>
  <si>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</si>
  <si>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</si>
  <si>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</si>
  <si>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</si>
  <si>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</si>
  <si>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</si>
  <si>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</si>
  <si>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</si>
  <si>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</si>
  <si>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</si>
  <si>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</si>
  <si>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</si>
  <si>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</si>
  <si>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</si>
  <si>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</si>
  <si>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</si>
  <si>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</si>
  <si>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</si>
  <si>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</si>
  <si>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</si>
  <si>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</si>
  <si>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</si>
  <si>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</si>
  <si>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</si>
  <si>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</si>
  <si>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</si>
  <si>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</si>
  <si>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</si>
  <si>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</si>
  <si>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</si>
  <si>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</si>
  <si>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</si>
  <si>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</si>
  <si>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</si>
  <si>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</si>
  <si>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</si>
  <si>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</si>
  <si>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</si>
  <si>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</si>
  <si>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</si>
  <si>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</si>
  <si>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</si>
  <si>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</si>
  <si>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</si>
  <si>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</si>
  <si>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</si>
  <si>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</si>
  <si>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</si>
  <si>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</si>
  <si>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</si>
  <si>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</si>
  <si>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</si>
  <si>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</si>
  <si>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</si>
  <si>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</si>
  <si>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</si>
  <si>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</si>
  <si>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</si>
  <si>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</si>
  <si>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</si>
  <si>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</si>
  <si>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</si>
  <si>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</si>
  <si>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</si>
  <si>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</si>
  <si>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</si>
  <si>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</si>
  <si>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</si>
  <si>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</si>
  <si>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</si>
  <si>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</si>
  <si>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</si>
  <si>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</si>
  <si>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</si>
  <si>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</si>
  <si>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</si>
  <si>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</si>
  <si>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</si>
  <si>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</si>
  <si>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</si>
  <si>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</si>
  <si>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</si>
  <si>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</si>
  <si>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</si>
  <si>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</si>
  <si>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</si>
  <si>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</si>
  <si>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</si>
  <si>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</si>
  <si>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</si>
  <si>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</si>
  <si>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</si>
  <si>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</si>
  <si>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</si>
  <si>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</si>
  <si>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</si>
  <si>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</si>
  <si>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</si>
  <si>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</si>
  <si>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</si>
  <si>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</si>
  <si>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</si>
  <si>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</si>
  <si>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</si>
  <si>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</si>
  <si>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</si>
  <si>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</si>
  <si>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</si>
  <si>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</si>
  <si>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</si>
  <si>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</si>
  <si>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</si>
  <si>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</si>
  <si>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</si>
  <si>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</si>
  <si>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</si>
  <si>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</si>
  <si>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</si>
  <si>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</si>
  <si>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</si>
  <si>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</si>
  <si>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</si>
  <si>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</si>
  <si>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</si>
  <si>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</si>
  <si>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</si>
  <si>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</si>
  <si>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</si>
  <si>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</si>
  <si>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</si>
  <si>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</si>
  <si>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</si>
  <si>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</si>
  <si>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</si>
  <si>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</si>
  <si>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</si>
  <si>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</si>
  <si>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</si>
  <si>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</si>
  <si>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</si>
  <si>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</si>
  <si>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</si>
  <si>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</si>
  <si>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</si>
  <si>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</si>
  <si>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</si>
  <si>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</si>
  <si>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</si>
  <si>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</si>
  <si>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</si>
  <si>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</si>
  <si>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</si>
  <si>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</si>
  <si>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</si>
  <si>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</si>
  <si>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</si>
  <si>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</si>
  <si>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</si>
  <si>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</si>
  <si>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</si>
  <si>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</si>
  <si>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</si>
  <si>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</si>
  <si>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</si>
  <si>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</si>
  <si>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</si>
  <si>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</si>
  <si>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</si>
  <si>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</si>
  <si>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</si>
  <si>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</si>
  <si>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</si>
  <si>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</si>
  <si>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</si>
  <si>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</si>
  <si>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</si>
  <si>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</si>
  <si>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</si>
  <si>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</si>
  <si>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</si>
  <si>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</si>
  <si>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</si>
  <si>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</si>
  <si>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</si>
  <si>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</si>
  <si>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</si>
  <si>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</si>
  <si>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</si>
  <si>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</si>
  <si>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</si>
  <si>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</si>
  <si>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</si>
  <si>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</si>
  <si>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</si>
  <si>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</si>
  <si>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</si>
  <si>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</si>
  <si>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</si>
  <si>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</si>
  <si>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</si>
  <si>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</si>
  <si>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</si>
  <si>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</si>
  <si>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</si>
  <si>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</si>
  <si>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</si>
  <si>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</si>
  <si>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</si>
  <si>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</si>
  <si>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</si>
  <si>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</si>
  <si>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</si>
  <si>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</si>
  <si>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</si>
  <si>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</si>
  <si>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</si>
  <si>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</si>
  <si>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</si>
  <si>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</si>
  <si>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</si>
  <si>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</si>
  <si>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</si>
  <si>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</si>
  <si>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</si>
  <si>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</si>
  <si>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</si>
  <si>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</si>
  <si>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</si>
  <si>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</si>
  <si>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</si>
  <si>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</si>
  <si>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</si>
  <si>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</si>
  <si>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</si>
  <si>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</si>
  <si>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</si>
  <si>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</si>
  <si>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</si>
  <si>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</si>
  <si>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</si>
  <si>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</si>
  <si>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</si>
  <si>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</si>
  <si>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</si>
  <si>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</si>
  <si>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</si>
  <si>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</si>
  <si>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</si>
  <si>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</si>
  <si>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</si>
  <si>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</si>
  <si>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</si>
  <si>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</si>
  <si>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</si>
  <si>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</si>
  <si>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</si>
  <si>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</si>
  <si>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</si>
  <si>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</si>
  <si>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</si>
  <si>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</si>
  <si>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</si>
  <si>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</si>
  <si>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</si>
  <si>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</si>
  <si>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</si>
  <si>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</si>
  <si>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</si>
  <si>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</si>
  <si>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</si>
  <si>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</si>
  <si>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</si>
  <si>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</si>
  <si>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</si>
  <si>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</si>
  <si>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</si>
  <si>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</si>
  <si>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</si>
  <si>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</si>
  <si>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</si>
  <si>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</si>
  <si>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</si>
  <si>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</si>
  <si>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</si>
  <si>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</si>
  <si>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</si>
  <si>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</si>
  <si>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</si>
  <si>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</si>
  <si>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</si>
  <si>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</si>
  <si>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</si>
  <si>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</si>
  <si>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</si>
  <si>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</si>
  <si>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</si>
  <si>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</si>
  <si>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</si>
  <si>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</si>
  <si>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</si>
  <si>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</si>
  <si>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</si>
  <si>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</si>
  <si>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</si>
  <si>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</si>
  <si>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</si>
  <si>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</si>
  <si>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</si>
  <si>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</si>
  <si>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</si>
  <si>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</si>
  <si>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</si>
  <si>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</si>
  <si>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</si>
  <si>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</si>
  <si>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</si>
  <si>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</si>
  <si>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</si>
  <si>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</si>
  <si>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</si>
  <si>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</si>
  <si>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</si>
  <si>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</si>
  <si>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</si>
  <si>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</si>
  <si>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</si>
  <si>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</si>
  <si>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</si>
  <si>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</si>
  <si>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</si>
  <si>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</si>
  <si>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</si>
  <si>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</si>
  <si>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</si>
  <si>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</si>
  <si>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</si>
  <si>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</si>
  <si>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</si>
  <si>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</si>
  <si>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</si>
  <si>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</si>
  <si>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</si>
  <si>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</si>
  <si>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</si>
  <si>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</si>
  <si>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</si>
  <si>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</si>
  <si>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</si>
  <si>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</si>
  <si>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</si>
  <si>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</si>
  <si>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</si>
  <si>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</si>
  <si>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</si>
  <si>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</si>
  <si>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</si>
  <si>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</si>
  <si>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</si>
  <si>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</si>
  <si>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</si>
  <si>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</si>
  <si>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</si>
  <si>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</si>
  <si>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</si>
  <si>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</si>
  <si>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</si>
  <si>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</si>
  <si>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</si>
  <si>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</si>
  <si>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</si>
  <si>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</si>
  <si>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</si>
  <si>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</si>
  <si>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</si>
  <si>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</si>
  <si>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</si>
  <si>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</si>
  <si>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</si>
  <si>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</si>
  <si>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</si>
  <si>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</si>
  <si>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</si>
  <si>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</si>
  <si>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</si>
  <si>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</si>
  <si>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</si>
  <si>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</si>
  <si>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</si>
  <si>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</si>
  <si>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</si>
  <si>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</si>
  <si>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</si>
  <si>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</si>
  <si>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</si>
  <si>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</si>
  <si>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</si>
  <si>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</si>
  <si>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</si>
  <si>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</si>
  <si>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</si>
  <si>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</si>
  <si>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</si>
  <si>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</si>
  <si>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</si>
  <si>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</si>
  <si>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</si>
  <si>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</si>
  <si>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</si>
  <si>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</si>
  <si>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</si>
  <si>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</si>
  <si>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</si>
  <si>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</si>
  <si>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</si>
  <si>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</si>
  <si>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</si>
  <si>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</si>
  <si>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</si>
  <si>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</si>
  <si>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</si>
  <si>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</si>
  <si>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</si>
  <si>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</si>
  <si>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</si>
  <si>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</si>
  <si>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</si>
  <si>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</si>
  <si>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</si>
  <si>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</si>
  <si>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</si>
  <si>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</si>
  <si>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</si>
  <si>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</si>
  <si>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</si>
  <si>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</si>
  <si>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</si>
  <si>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</si>
  <si>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</si>
  <si>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</si>
  <si>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</si>
  <si>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</si>
  <si>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</si>
  <si>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</si>
  <si>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</si>
  <si>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</si>
  <si>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</si>
  <si>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</si>
  <si>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</si>
  <si>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</si>
  <si>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</si>
  <si>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</si>
  <si>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</si>
  <si>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</si>
  <si>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</si>
  <si>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</si>
  <si>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</si>
  <si>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</si>
  <si>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</si>
  <si>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</si>
  <si>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</si>
  <si>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</si>
  <si>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</si>
  <si>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</si>
  <si>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</si>
  <si>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</si>
  <si>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</si>
  <si>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</si>
  <si>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</si>
  <si>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</si>
  <si>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</si>
  <si>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</si>
  <si>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</si>
  <si>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</si>
  <si>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</si>
  <si>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</si>
  <si>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</si>
  <si>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</si>
  <si>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</si>
  <si>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</si>
  <si>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</si>
  <si>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</si>
  <si>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</si>
  <si>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</si>
  <si>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</si>
  <si>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</si>
  <si>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</si>
  <si>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</si>
  <si>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</si>
  <si>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</si>
  <si>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</si>
  <si>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</si>
  <si>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</si>
  <si>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</si>
  <si>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</si>
  <si>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</si>
  <si>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</si>
  <si>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</si>
  <si>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</si>
  <si>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</si>
  <si>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</si>
  <si>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</si>
  <si>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</si>
  <si>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</si>
  <si>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</si>
  <si>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</si>
  <si>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</si>
  <si>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</si>
  <si>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</si>
  <si>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</si>
  <si>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</si>
  <si>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</si>
  <si>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</si>
  <si>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</si>
  <si>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</si>
  <si>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</si>
  <si>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</si>
  <si>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</si>
  <si>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</si>
  <si>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</si>
  <si>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</si>
  <si>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</si>
  <si>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</si>
  <si>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</si>
  <si>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</si>
  <si>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</si>
  <si>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</si>
  <si>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</si>
  <si>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</si>
  <si>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</si>
  <si>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</si>
  <si>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</si>
  <si>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</si>
  <si>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</si>
  <si>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</si>
  <si>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</si>
  <si>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</si>
  <si>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</si>
  <si>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</si>
  <si>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</si>
  <si>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</si>
  <si>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</si>
  <si>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</si>
  <si>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</si>
  <si>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</si>
  <si>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</si>
  <si>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</si>
  <si>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</si>
  <si>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</si>
  <si>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</si>
  <si>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</si>
  <si>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</si>
  <si>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</si>
  <si>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</si>
  <si>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</si>
  <si>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</si>
  <si>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</si>
  <si>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</si>
  <si>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</si>
  <si>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</si>
  <si>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</si>
  <si>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</si>
  <si>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</si>
  <si>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</si>
  <si>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</si>
  <si>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</si>
  <si>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</si>
  <si>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</si>
  <si>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</si>
  <si>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</si>
  <si>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</si>
  <si>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</si>
  <si>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</si>
  <si>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</si>
  <si>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</si>
  <si>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</si>
  <si>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</si>
  <si>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</si>
  <si>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</si>
  <si>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</si>
  <si>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</si>
  <si>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</si>
  <si>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</si>
  <si>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</si>
  <si>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</si>
  <si>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</si>
  <si>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</si>
  <si>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</si>
  <si>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</si>
  <si>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</si>
  <si>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</si>
  <si>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</si>
  <si>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</si>
  <si>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</si>
  <si>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</si>
  <si>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</si>
  <si>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</si>
  <si>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</si>
  <si>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</si>
  <si>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</si>
  <si>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</si>
  <si>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</si>
  <si>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</si>
  <si>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</si>
  <si>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</si>
  <si>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</si>
  <si>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</si>
  <si>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</si>
  <si>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</si>
  <si>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</si>
  <si>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</si>
  <si>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</si>
  <si>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</si>
  <si>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</si>
  <si>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</si>
  <si>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</si>
  <si>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</si>
  <si>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</si>
  <si>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</si>
  <si>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</si>
  <si>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</si>
  <si>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</si>
  <si>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</si>
  <si>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</si>
  <si>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</si>
  <si>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</si>
  <si>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</si>
  <si>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</si>
  <si>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</si>
  <si>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</si>
  <si>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</si>
  <si>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</si>
  <si>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</si>
  <si>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</si>
  <si>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</si>
  <si>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</si>
  <si>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</si>
  <si>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</si>
  <si>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</si>
  <si>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</si>
  <si>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</si>
  <si>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</si>
  <si>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</si>
  <si>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</si>
  <si>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</si>
  <si>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</si>
  <si>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</si>
  <si>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</si>
  <si>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</si>
  <si>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</si>
  <si>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</si>
  <si>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</si>
  <si>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</si>
  <si>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</si>
  <si>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</si>
  <si>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</si>
  <si>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</si>
  <si>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</si>
  <si>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</si>
  <si>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</si>
  <si>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</si>
  <si>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</si>
  <si>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</si>
  <si>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</si>
  <si>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</si>
  <si>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</si>
  <si>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</si>
  <si>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</si>
  <si>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</si>
  <si>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</si>
  <si>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</si>
  <si>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</si>
  <si>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</si>
  <si>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</si>
  <si>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</si>
  <si>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</si>
  <si>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</si>
  <si>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</si>
  <si>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</si>
  <si>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</si>
  <si>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</si>
  <si>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</si>
  <si>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</si>
  <si>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</si>
  <si>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</si>
  <si>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</si>
  <si>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</si>
  <si>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</si>
  <si>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</si>
  <si>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</si>
  <si>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</si>
  <si>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</si>
  <si>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</si>
  <si>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</si>
  <si>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</si>
  <si>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</si>
  <si>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</si>
  <si>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</si>
  <si>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</si>
  <si>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</si>
  <si>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</si>
  <si>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</si>
  <si>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</si>
  <si>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</si>
  <si>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</si>
  <si>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</si>
  <si>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</si>
  <si>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</si>
  <si>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</si>
  <si>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</si>
  <si>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</si>
  <si>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</si>
  <si>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</si>
  <si>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</si>
  <si>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</si>
  <si>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</si>
  <si>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</si>
  <si>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</si>
  <si>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</si>
  <si>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</si>
  <si>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</si>
  <si>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</si>
  <si>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</si>
  <si>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</si>
  <si>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</si>
  <si>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</si>
  <si>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</si>
  <si>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</si>
  <si>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</si>
  <si>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</si>
  <si>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</si>
  <si>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</si>
  <si>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</si>
  <si>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</si>
  <si>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</si>
  <si>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</si>
  <si>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</si>
  <si>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</si>
  <si>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</si>
  <si>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</si>
  <si>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</si>
  <si>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</si>
  <si>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</si>
  <si>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</si>
  <si>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</si>
  <si>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</si>
  <si>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</si>
  <si>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</si>
  <si>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</si>
  <si>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</si>
  <si>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</si>
  <si>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</si>
  <si>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</si>
  <si>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</si>
  <si>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</si>
  <si>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</si>
  <si>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</si>
  <si>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</si>
  <si>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</si>
  <si>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</si>
  <si>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</si>
  <si>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</si>
  <si>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</si>
  <si>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</si>
  <si>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</si>
  <si>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</si>
  <si>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</si>
  <si>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</si>
  <si>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</si>
  <si>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</si>
  <si>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</si>
  <si>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</si>
  <si>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</si>
  <si>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</si>
  <si>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</si>
  <si>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</si>
  <si>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</si>
  <si>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</si>
  <si>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</si>
  <si>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</si>
  <si>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</si>
  <si>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</si>
  <si>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</si>
  <si>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</si>
  <si>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</si>
  <si>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</si>
  <si>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</si>
  <si>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</si>
  <si>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</si>
  <si>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</si>
  <si>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</si>
  <si>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</si>
  <si>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</si>
  <si>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</si>
  <si>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</si>
  <si>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</si>
  <si>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</si>
  <si>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</si>
  <si>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</si>
  <si>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</si>
  <si>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</si>
  <si>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</si>
  <si>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</si>
  <si>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</si>
  <si>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</si>
  <si>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</si>
  <si>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</si>
  <si>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</si>
  <si>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</si>
  <si>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</si>
  <si>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</si>
  <si>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</si>
  <si>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</si>
  <si>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</si>
  <si>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</si>
  <si>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</si>
  <si>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</si>
  <si>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</si>
  <si>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</si>
  <si>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</si>
  <si>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</si>
  <si>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</si>
  <si>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</si>
  <si>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</si>
  <si>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</si>
  <si>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</si>
  <si>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</si>
  <si>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</si>
  <si>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</si>
  <si>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</si>
  <si>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</si>
  <si>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</si>
  <si>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</si>
  <si>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</si>
  <si>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</si>
  <si>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</si>
  <si>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</si>
  <si>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</si>
  <si>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</si>
  <si>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</si>
  <si>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</si>
  <si>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</si>
  <si>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</si>
  <si>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</si>
  <si>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</si>
  <si>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</si>
  <si>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</si>
  <si>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</si>
  <si>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</si>
  <si>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</si>
  <si>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</si>
  <si>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</si>
  <si>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</si>
  <si>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</si>
  <si>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</si>
  <si>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</si>
  <si>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</si>
  <si>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</si>
  <si>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</si>
  <si>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</si>
  <si>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</si>
  <si>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</si>
  <si>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</si>
  <si>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</si>
  <si>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</si>
  <si>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</si>
  <si>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</si>
  <si>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</si>
  <si>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</si>
  <si>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</si>
  <si>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</si>
  <si>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</si>
  <si>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</si>
  <si>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</si>
  <si>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</si>
  <si>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</si>
  <si>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</si>
  <si>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</si>
  <si>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</si>
  <si>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</si>
  <si>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</si>
  <si>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</si>
  <si>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</si>
  <si>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</si>
  <si>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</si>
  <si>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</si>
  <si>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</si>
  <si>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</si>
  <si>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</si>
  <si>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</si>
  <si>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</si>
  <si>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</si>
  <si>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</si>
  <si>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</si>
  <si>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</si>
  <si>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</si>
  <si>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</si>
  <si>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</si>
  <si>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</si>
  <si>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</si>
  <si>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</si>
  <si>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</si>
  <si>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</si>
  <si>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</si>
  <si>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</si>
  <si>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</si>
  <si>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</si>
  <si>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</si>
  <si>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</si>
  <si>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</si>
  <si>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</si>
  <si>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</si>
  <si>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</si>
  <si>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</si>
  <si>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</si>
  <si>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</si>
  <si>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</si>
  <si>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</si>
  <si>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</si>
  <si>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</si>
  <si>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</si>
  <si>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</si>
  <si>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</si>
  <si>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</si>
  <si>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</si>
  <si>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</si>
  <si>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</si>
  <si>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</si>
  <si>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</si>
  <si>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</si>
  <si>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</si>
  <si>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</si>
  <si>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</si>
  <si>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</si>
  <si>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</si>
  <si>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</si>
  <si>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</si>
  <si>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</si>
  <si>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</si>
  <si>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</si>
  <si>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</si>
  <si>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</si>
  <si>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</si>
  <si>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</si>
  <si>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</si>
  <si>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</si>
  <si>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</si>
  <si>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</si>
  <si>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</si>
  <si>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</si>
  <si>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</si>
  <si>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</si>
  <si>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</si>
  <si>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</si>
  <si>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</si>
  <si>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</si>
  <si>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</si>
  <si>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</si>
  <si>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</si>
  <si>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</si>
  <si>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</si>
  <si>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</si>
  <si>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</si>
  <si>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</si>
  <si>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</si>
  <si>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</si>
  <si>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</si>
  <si>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</si>
  <si>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</si>
  <si>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</si>
  <si>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</si>
  <si>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</si>
  <si>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</si>
  <si>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</si>
  <si>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</si>
  <si>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</si>
  <si>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</si>
  <si>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</si>
  <si>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</si>
  <si>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</si>
  <si>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</si>
  <si>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</si>
  <si>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</si>
  <si>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</si>
  <si>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</si>
  <si>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</si>
  <si>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</si>
  <si>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</si>
  <si>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</si>
  <si>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</si>
  <si>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</si>
  <si>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</si>
  <si>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</si>
  <si>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</si>
  <si>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</si>
  <si>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</si>
  <si>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</si>
  <si>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</si>
  <si>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</si>
  <si>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</si>
  <si>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</si>
  <si>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</si>
  <si>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</si>
  <si>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</si>
  <si>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</si>
  <si>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</si>
  <si>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</si>
  <si>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</si>
  <si>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</si>
  <si>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</si>
  <si>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</si>
  <si>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</si>
  <si>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</si>
  <si>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</si>
  <si>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</si>
  <si>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</si>
  <si>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</si>
  <si>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</si>
  <si>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</si>
  <si>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</si>
  <si>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</si>
  <si>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</si>
  <si>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</si>
  <si>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</si>
  <si>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</si>
  <si>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</si>
  <si>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</si>
  <si>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</si>
  <si>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</si>
  <si>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</si>
  <si>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</si>
  <si>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</si>
  <si>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</si>
  <si>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</si>
  <si>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</si>
  <si>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</si>
  <si>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</si>
  <si>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</si>
  <si>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</si>
  <si>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</si>
  <si>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</si>
  <si>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</si>
  <si>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</si>
  <si>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</si>
  <si>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</si>
  <si>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</si>
  <si>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</si>
  <si>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</si>
  <si>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</si>
  <si>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</si>
  <si>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</si>
  <si>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</si>
  <si>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</si>
  <si>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</si>
  <si>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</si>
  <si>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</si>
  <si>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</si>
  <si>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</si>
  <si>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</si>
  <si>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</si>
  <si>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</si>
  <si>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</si>
  <si>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</si>
  <si>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</si>
  <si>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</si>
  <si>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</si>
  <si>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</si>
  <si>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</si>
  <si>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</si>
  <si>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</si>
  <si>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</si>
  <si>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</si>
  <si>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</si>
  <si>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</si>
  <si>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</si>
  <si>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</si>
  <si>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</si>
  <si>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</si>
  <si>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</si>
  <si>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</si>
  <si>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</si>
  <si>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</si>
  <si>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</si>
  <si>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</si>
  <si>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</si>
  <si>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</si>
  <si>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</si>
  <si>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</si>
  <si>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</si>
  <si>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</si>
  <si>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</si>
  <si>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</si>
  <si>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</si>
  <si>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</si>
  <si>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</si>
  <si>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</si>
  <si>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</si>
  <si>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</si>
  <si>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</si>
  <si>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</si>
  <si>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</si>
  <si>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</si>
  <si>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</si>
  <si>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</si>
  <si>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</si>
  <si>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</si>
  <si>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</si>
  <si>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</si>
  <si>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</si>
  <si>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</si>
  <si>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</si>
  <si>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</si>
  <si>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</si>
  <si>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</si>
  <si>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</si>
  <si>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</si>
  <si>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</si>
  <si>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</si>
  <si>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</si>
  <si>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</si>
  <si>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</si>
  <si>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</si>
  <si>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</si>
  <si>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</si>
  <si>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</si>
  <si>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</si>
  <si>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</si>
  <si>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</si>
  <si>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</si>
  <si>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</si>
  <si>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</si>
  <si>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</si>
  <si>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</si>
  <si>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</si>
  <si>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</si>
  <si>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</si>
  <si>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</si>
  <si>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</si>
  <si>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</si>
  <si>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</si>
  <si>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</si>
  <si>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</si>
  <si>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</si>
  <si>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</si>
  <si>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</si>
  <si>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</si>
  <si>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</si>
  <si>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</si>
  <si>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</si>
  <si>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</si>
  <si>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</si>
  <si>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</si>
  <si>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</si>
  <si>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</si>
  <si>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</si>
  <si>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</si>
  <si>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</si>
  <si>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</si>
  <si>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</si>
  <si>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</si>
  <si>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</si>
  <si>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</si>
  <si>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</si>
  <si>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</si>
  <si>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</si>
  <si>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</si>
  <si>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</si>
  <si>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</si>
  <si>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</si>
  <si>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</si>
  <si>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</si>
  <si>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</si>
  <si>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</si>
  <si>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</si>
  <si>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</si>
  <si>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</si>
  <si>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</si>
  <si>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</si>
  <si>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</si>
  <si>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</si>
  <si>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</si>
  <si>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</si>
  <si>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</si>
  <si>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</si>
  <si>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</si>
  <si>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</si>
  <si>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</si>
  <si>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</si>
  <si>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</si>
  <si>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</si>
  <si>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</si>
  <si>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</si>
  <si>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</si>
  <si>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</si>
  <si>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</si>
  <si>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</si>
  <si>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</si>
  <si>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</si>
  <si>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</si>
  <si>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</si>
  <si>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</si>
  <si>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</si>
  <si>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</si>
  <si>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</si>
  <si>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</si>
  <si>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</si>
  <si>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</si>
  <si>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</si>
  <si>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</si>
  <si>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</si>
  <si>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</si>
  <si>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</si>
  <si>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</si>
  <si>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</si>
  <si>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</si>
  <si>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</si>
  <si>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</si>
  <si>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</si>
  <si>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</si>
  <si>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</si>
  <si>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</si>
  <si>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</si>
  <si>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</si>
  <si>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</si>
  <si>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</si>
  <si>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</si>
  <si>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</si>
  <si>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</si>
  <si>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</si>
  <si>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</si>
  <si>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</si>
  <si>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</si>
  <si>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</si>
  <si>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</si>
  <si>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</si>
  <si>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</si>
  <si>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</si>
  <si>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</si>
  <si>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</si>
  <si>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</si>
  <si>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</si>
  <si>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</si>
  <si>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</si>
  <si>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</si>
  <si>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</si>
  <si>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</si>
  <si>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</si>
  <si>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</si>
  <si>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</si>
  <si>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</si>
  <si>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</si>
  <si>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</si>
  <si>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</si>
  <si>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</si>
  <si>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</si>
  <si>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</si>
  <si>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</si>
  <si>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</si>
  <si>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</si>
  <si>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</si>
  <si>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</si>
  <si>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</si>
  <si>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</si>
  <si>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</si>
  <si>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</si>
  <si>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</si>
  <si>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</si>
  <si>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</si>
  <si>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</si>
  <si>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</si>
  <si>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</si>
  <si>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</si>
  <si>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</si>
  <si>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</si>
  <si>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</si>
  <si>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</si>
  <si>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</si>
  <si>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</si>
  <si>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</si>
  <si>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</si>
  <si>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</si>
  <si>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</si>
  <si>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</si>
  <si>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</si>
  <si>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</si>
  <si>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</si>
  <si>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</si>
  <si>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</si>
  <si>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</si>
  <si>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</si>
  <si>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</si>
  <si>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</si>
  <si>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</si>
  <si>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</si>
  <si>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</si>
  <si>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</si>
  <si>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</si>
  <si>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</si>
  <si>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</si>
  <si>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</si>
  <si>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</si>
  <si>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</si>
  <si>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</si>
  <si>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</si>
  <si>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</si>
  <si>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</si>
  <si>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</si>
  <si>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</si>
  <si>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</si>
  <si>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</si>
  <si>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</si>
  <si>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</si>
  <si>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</si>
  <si>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</si>
  <si>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</si>
  <si>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</si>
  <si>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</si>
  <si>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</si>
  <si>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</si>
  <si>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</si>
  <si>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</si>
  <si>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</si>
  <si>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</si>
  <si>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</si>
  <si>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</si>
  <si>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</si>
  <si>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</si>
  <si>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</si>
  <si>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</si>
  <si>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</si>
  <si>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</si>
  <si>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</si>
  <si>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</si>
  <si>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</si>
  <si>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</si>
  <si>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</si>
  <si>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</si>
  <si>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</si>
  <si>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</si>
  <si>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</si>
  <si>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</si>
  <si>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</si>
  <si>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</si>
  <si>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</si>
  <si>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</si>
  <si>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</si>
  <si>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</si>
  <si>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</si>
  <si>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</si>
  <si>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</si>
  <si>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</si>
  <si>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</si>
  <si>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</si>
  <si>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</si>
  <si>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</si>
  <si>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</si>
  <si>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</si>
  <si>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</si>
  <si>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</si>
  <si>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</si>
  <si>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</si>
  <si>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</si>
  <si>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</si>
  <si>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</si>
  <si>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</si>
  <si>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</si>
  <si>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</si>
  <si>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</si>
  <si>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</si>
  <si>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</si>
  <si>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</si>
  <si>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</si>
  <si>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</si>
  <si>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</si>
  <si>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</si>
  <si>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</si>
  <si>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</si>
  <si>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</si>
  <si>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</si>
  <si>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</si>
  <si>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</si>
  <si>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</si>
  <si>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</si>
  <si>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</si>
  <si>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</si>
  <si>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</si>
  <si>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</si>
  <si>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</si>
  <si>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</si>
  <si>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</si>
  <si>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</si>
  <si>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</si>
  <si>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</si>
  <si>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</si>
  <si>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</si>
  <si>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</si>
  <si>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</si>
  <si>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</si>
  <si>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</si>
  <si>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</si>
  <si>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</si>
  <si>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</si>
  <si>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</si>
  <si>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</si>
  <si>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</si>
  <si>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</si>
  <si>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</si>
  <si>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</si>
  <si>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</si>
  <si>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</si>
  <si>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</si>
  <si>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</si>
  <si>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</si>
  <si>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</si>
  <si>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</si>
  <si>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</si>
  <si>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</si>
  <si>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</si>
  <si>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</si>
  <si>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</si>
  <si>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</si>
  <si>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</si>
  <si>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</si>
  <si>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</si>
  <si>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</si>
  <si>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</si>
  <si>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</si>
  <si>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</si>
  <si>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</si>
  <si>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</si>
  <si>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</si>
  <si>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</si>
  <si>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</si>
  <si>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</si>
  <si>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</si>
  <si>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</si>
  <si>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</si>
  <si>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</si>
  <si>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</si>
  <si>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</si>
  <si>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</si>
  <si>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</si>
  <si>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</si>
  <si>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</si>
  <si>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</si>
  <si>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</si>
  <si>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</si>
  <si>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</si>
  <si>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</si>
  <si>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</si>
  <si>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</si>
  <si>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</si>
  <si>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</si>
  <si>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</si>
  <si>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</si>
  <si>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</si>
  <si>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</si>
  <si>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</si>
  <si>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</si>
  <si>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</si>
  <si>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</si>
  <si>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</si>
  <si>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</si>
  <si>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</si>
  <si>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</si>
  <si>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</si>
  <si>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</si>
  <si>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</si>
  <si>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</si>
  <si>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</si>
  <si>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</si>
  <si>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</si>
  <si>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</si>
  <si>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</si>
  <si>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</si>
  <si>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</si>
  <si>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</si>
  <si>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</si>
  <si>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</si>
  <si>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</si>
  <si>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</si>
  <si>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</si>
  <si>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</si>
  <si>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</si>
  <si>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</si>
  <si>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</si>
  <si>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</si>
  <si>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</si>
  <si>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</si>
  <si>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</si>
  <si>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</si>
  <si>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</si>
  <si>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</si>
  <si>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</si>
  <si>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</si>
  <si>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</si>
  <si>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</si>
  <si>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</si>
  <si>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</si>
  <si>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</si>
  <si>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</si>
  <si>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</si>
  <si>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</si>
  <si>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</si>
  <si>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</si>
  <si>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</si>
  <si>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</si>
  <si>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</si>
  <si>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</si>
  <si>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</si>
  <si>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</si>
  <si>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</si>
  <si>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</si>
  <si>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</si>
  <si>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</si>
  <si>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</si>
  <si>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</si>
  <si>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</si>
  <si>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</si>
  <si>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</si>
  <si>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</si>
  <si>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</si>
  <si>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</si>
  <si>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</si>
  <si>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</si>
  <si>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</si>
  <si>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</si>
  <si>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</si>
  <si>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</si>
  <si>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</si>
  <si>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</si>
  <si>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</si>
  <si>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</si>
  <si>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</si>
  <si>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</si>
  <si>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</si>
  <si>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</si>
  <si>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</si>
  <si>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</si>
  <si>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</si>
  <si>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</si>
  <si>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</si>
  <si>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</si>
  <si>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</si>
  <si>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</si>
  <si>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</si>
  <si>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</si>
  <si>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</si>
  <si>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</si>
  <si>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</si>
  <si>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</si>
  <si>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</si>
  <si>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</si>
  <si>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</si>
  <si>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</si>
  <si>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</si>
  <si>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</si>
  <si>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</si>
  <si>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</si>
  <si>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</si>
  <si>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</si>
  <si>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</si>
  <si>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</si>
  <si>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</si>
  <si>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</si>
  <si>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</si>
  <si>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</si>
  <si>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</si>
  <si>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</si>
  <si>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</si>
  <si>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</si>
  <si>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</si>
  <si>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</si>
  <si>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</si>
  <si>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</si>
  <si>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</si>
  <si>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</si>
  <si>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</si>
  <si>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</si>
  <si>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</si>
  <si>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</si>
  <si>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</si>
  <si>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</si>
  <si>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</si>
  <si>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</si>
  <si>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</si>
  <si>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</si>
  <si>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</si>
  <si>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</si>
  <si>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</si>
  <si>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</si>
  <si>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</si>
  <si>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</si>
  <si>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</si>
  <si>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</si>
  <si>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</si>
  <si>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</si>
  <si>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</si>
  <si>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</si>
  <si>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</si>
  <si>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</si>
  <si>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</si>
  <si>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</si>
  <si>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</si>
  <si>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</si>
  <si>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</si>
  <si>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</si>
  <si>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</si>
  <si>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</si>
  <si>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</si>
  <si>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</si>
  <si>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</si>
  <si>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</si>
  <si>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</si>
  <si>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</si>
  <si>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</si>
  <si>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</si>
  <si>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</si>
  <si>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</si>
  <si>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</si>
  <si>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</si>
  <si>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</si>
  <si>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</si>
  <si>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</si>
  <si>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</si>
  <si>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</si>
  <si>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</si>
  <si>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</si>
  <si>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</si>
  <si>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</si>
  <si>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</si>
  <si>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</si>
  <si>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</si>
  <si>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</si>
  <si>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</si>
  <si>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</si>
  <si>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</si>
  <si>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</si>
  <si>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</si>
  <si>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</si>
  <si>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</si>
  <si>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</si>
  <si>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</si>
  <si>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</si>
  <si>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</si>
  <si>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</si>
  <si>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</si>
  <si>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</si>
  <si>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</si>
  <si>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</si>
  <si>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</si>
  <si>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</si>
  <si>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</si>
  <si>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</si>
  <si>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</si>
  <si>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</si>
  <si>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</si>
  <si>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</si>
  <si>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</si>
  <si>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</si>
  <si>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</si>
  <si>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</si>
  <si>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</si>
  <si>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</si>
  <si>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</si>
  <si>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</si>
  <si>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</si>
  <si>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</si>
  <si>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</si>
  <si>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</si>
  <si>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</si>
  <si>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</si>
  <si>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</si>
  <si>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</si>
  <si>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</si>
  <si>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</si>
  <si>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</si>
  <si>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</si>
  <si>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</si>
  <si>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</si>
  <si>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</si>
  <si>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</si>
  <si>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</si>
  <si>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</si>
  <si>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</si>
  <si>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</si>
  <si>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</si>
  <si>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</si>
  <si>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</si>
  <si>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</si>
  <si>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</si>
  <si>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</si>
  <si>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</si>
  <si>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</si>
  <si>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</si>
  <si>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</si>
  <si>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</si>
  <si>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</si>
  <si>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</si>
  <si>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</si>
  <si>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</si>
  <si>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</si>
  <si>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</si>
  <si>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</si>
  <si>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</si>
  <si>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</si>
  <si>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</si>
  <si>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</si>
  <si>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</si>
  <si>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</si>
  <si>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</si>
  <si>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</si>
  <si>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</si>
  <si>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</si>
  <si>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</si>
  <si>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</si>
  <si>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</si>
  <si>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</si>
  <si>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</si>
  <si>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</si>
  <si>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</si>
  <si>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</si>
  <si>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</si>
  <si>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</si>
  <si>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</si>
  <si>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</si>
  <si>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</si>
  <si>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</si>
  <si>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</si>
  <si>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</si>
  <si>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</si>
  <si>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</si>
  <si>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</si>
  <si>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</si>
  <si>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</si>
  <si>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</si>
  <si>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</si>
  <si>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</si>
  <si>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</si>
  <si>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</si>
  <si>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</si>
  <si>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</si>
  <si>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</si>
  <si>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</si>
  <si>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</si>
  <si>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</si>
  <si>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</si>
  <si>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</si>
  <si>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</si>
  <si>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</si>
  <si>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</si>
  <si>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</si>
  <si>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</si>
  <si>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</si>
  <si>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</si>
  <si>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</si>
  <si>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</si>
  <si>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</si>
  <si>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</si>
  <si>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</si>
  <si>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</si>
  <si>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</si>
  <si>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</si>
  <si>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</si>
  <si>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</si>
  <si>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</si>
  <si>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</si>
  <si>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</si>
  <si>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</si>
  <si>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</si>
  <si>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</si>
  <si>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</si>
  <si>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</si>
  <si>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</si>
  <si>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</si>
  <si>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</si>
  <si>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</si>
  <si>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</si>
  <si>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</si>
  <si>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</si>
  <si>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</si>
  <si>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</si>
  <si>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</si>
  <si>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</si>
  <si>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</si>
  <si>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</si>
  <si>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</si>
  <si>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</si>
  <si>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</si>
  <si>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</si>
  <si>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</si>
  <si>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</si>
  <si>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</si>
  <si>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</si>
  <si>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</si>
  <si>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</si>
  <si>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</si>
  <si>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</si>
  <si>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</si>
  <si>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</si>
  <si>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</si>
  <si>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</si>
  <si>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</si>
  <si>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</si>
  <si>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</si>
  <si>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</si>
  <si>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</si>
  <si>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</si>
  <si>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</si>
  <si>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</si>
  <si>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</si>
  <si>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</si>
  <si>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</si>
  <si>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</si>
  <si>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</si>
  <si>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</si>
  <si>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</si>
  <si>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</si>
  <si>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</si>
  <si>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</si>
  <si>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</si>
  <si>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</si>
  <si>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</si>
  <si>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</si>
  <si>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</si>
  <si>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</si>
  <si>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</si>
  <si>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</si>
  <si>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</si>
  <si>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</si>
  <si>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</si>
  <si>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</si>
  <si>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</si>
  <si>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</si>
  <si>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</si>
  <si>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</si>
  <si>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</si>
  <si>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</si>
  <si>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</si>
  <si>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</si>
  <si>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</si>
  <si>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</si>
  <si>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</si>
  <si>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</si>
  <si>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</si>
  <si>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</si>
  <si>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</si>
  <si>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</si>
  <si>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</si>
  <si>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</si>
  <si>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</si>
  <si>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</si>
  <si>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</si>
  <si>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</si>
  <si>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</si>
  <si>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</si>
  <si>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</si>
  <si>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</si>
  <si>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</si>
  <si>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</si>
  <si>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</si>
  <si>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</si>
  <si>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</si>
  <si>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</si>
  <si>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</si>
  <si>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</si>
  <si>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</si>
  <si>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</si>
  <si>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</si>
  <si>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</si>
  <si>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</si>
  <si>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</si>
  <si>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</si>
  <si>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</si>
  <si>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</si>
  <si>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</si>
  <si>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</si>
  <si>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</si>
  <si>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</si>
  <si>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</si>
  <si>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</si>
  <si>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</si>
  <si>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</si>
  <si>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</si>
  <si>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</si>
  <si>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</si>
  <si>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</si>
  <si>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</si>
  <si>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</si>
  <si>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</si>
  <si>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</si>
  <si>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</si>
  <si>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</si>
  <si>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</si>
  <si>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</si>
  <si>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</si>
  <si>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</si>
  <si>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</si>
  <si>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</si>
  <si>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</si>
  <si>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</si>
  <si>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</si>
  <si>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</si>
  <si>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</si>
  <si>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</si>
  <si>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</si>
  <si>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</si>
  <si>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</si>
  <si>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</si>
  <si>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</si>
  <si>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</si>
  <si>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</si>
  <si>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</si>
  <si>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</si>
  <si>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</si>
  <si>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</si>
  <si>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</si>
  <si>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</si>
  <si>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</si>
  <si>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</si>
  <si>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</si>
  <si>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</si>
  <si>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</si>
  <si>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</si>
  <si>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</si>
  <si>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</si>
  <si>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</si>
  <si>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</si>
  <si>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</si>
  <si>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</si>
  <si>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</si>
  <si>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</si>
  <si>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</si>
  <si>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</si>
  <si>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</si>
  <si>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</si>
  <si>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</si>
  <si>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</si>
  <si>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</si>
  <si>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</si>
  <si>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</si>
  <si>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</si>
  <si>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</si>
  <si>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</si>
  <si>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</si>
  <si>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</si>
  <si>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</si>
  <si>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</si>
  <si>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</si>
  <si>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</si>
  <si>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</si>
  <si>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</si>
  <si>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</si>
  <si>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</si>
  <si>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</si>
  <si>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</si>
  <si>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</si>
  <si>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</si>
  <si>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</si>
  <si>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</si>
  <si>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</si>
  <si>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</si>
  <si>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</si>
  <si>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</si>
  <si>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</si>
  <si>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</si>
  <si>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</si>
  <si>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</si>
  <si>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</si>
  <si>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</si>
  <si>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</si>
  <si>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</si>
  <si>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</si>
  <si>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</si>
  <si>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</si>
  <si>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</si>
  <si>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</si>
  <si>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</si>
  <si>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</si>
  <si>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</si>
  <si>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</si>
  <si>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</si>
  <si>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</si>
  <si>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</si>
  <si>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</si>
  <si>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</si>
  <si>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</si>
  <si>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</si>
  <si>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</si>
  <si>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</si>
  <si>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</si>
  <si>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</si>
  <si>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</si>
  <si>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</si>
  <si>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</si>
  <si>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</si>
  <si>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</si>
  <si>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</si>
  <si>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</si>
  <si>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</si>
  <si>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</si>
  <si>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</si>
  <si>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</si>
  <si>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</si>
  <si>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</si>
  <si>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</si>
  <si>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</si>
  <si>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</si>
  <si>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</si>
  <si>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</si>
  <si>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</si>
  <si>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</si>
  <si>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</si>
  <si>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</si>
  <si>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</si>
  <si>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</si>
  <si>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</si>
  <si>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</si>
  <si>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</si>
  <si>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</si>
  <si>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</si>
  <si>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</si>
  <si>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</si>
  <si>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</si>
  <si>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</si>
  <si>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</si>
  <si>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</si>
  <si>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</si>
  <si>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</si>
  <si>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</si>
  <si>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</si>
  <si>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</si>
  <si>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</si>
  <si>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</si>
  <si>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</si>
  <si>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</si>
  <si>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</si>
  <si>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</si>
  <si>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</si>
  <si>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</si>
  <si>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</si>
  <si>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</si>
  <si>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</si>
  <si>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</si>
  <si>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</si>
  <si>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</si>
  <si>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</si>
  <si>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</si>
  <si>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</si>
  <si>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</si>
  <si>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</si>
  <si>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</si>
  <si>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</si>
  <si>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</si>
  <si>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</si>
  <si>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</si>
  <si>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</si>
  <si>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</si>
  <si>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</si>
  <si>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</si>
  <si>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</si>
  <si>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</si>
  <si>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</si>
  <si>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</si>
  <si>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</si>
  <si>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</si>
  <si>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</si>
  <si>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</si>
  <si>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</si>
  <si>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</si>
  <si>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</si>
  <si>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</si>
  <si>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</si>
  <si>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</si>
  <si>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</si>
  <si>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</si>
  <si>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</si>
  <si>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</si>
  <si>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</si>
  <si>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</si>
  <si>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</si>
  <si>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</si>
  <si>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</si>
  <si>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</si>
  <si>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</si>
  <si>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</si>
  <si>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</si>
  <si>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</si>
  <si>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</si>
  <si>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</si>
  <si>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</si>
  <si>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</si>
  <si>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</si>
  <si>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</si>
  <si>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</si>
  <si>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</si>
  <si>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</si>
  <si>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</si>
  <si>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</si>
  <si>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</si>
  <si>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</si>
  <si>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</si>
  <si>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</si>
  <si>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</si>
  <si>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</si>
  <si>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</si>
  <si>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</si>
  <si>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</si>
  <si>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</si>
  <si>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</si>
  <si>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</si>
  <si>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</si>
  <si>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</si>
  <si>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</si>
  <si>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</si>
  <si>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</si>
  <si>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</si>
  <si>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</si>
  <si>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</si>
  <si>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</si>
  <si>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</si>
  <si>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</si>
  <si>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</si>
  <si>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</si>
  <si>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</si>
  <si>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</si>
  <si>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</si>
  <si>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</si>
  <si>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</si>
  <si>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</si>
  <si>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</si>
  <si>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</si>
  <si>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</si>
  <si>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</si>
  <si>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</si>
  <si>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</si>
  <si>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</si>
  <si>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</si>
  <si>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</si>
  <si>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</si>
  <si>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</si>
  <si>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</si>
  <si>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</si>
  <si>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</si>
  <si>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</si>
  <si>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</si>
  <si>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</si>
  <si>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</si>
  <si>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</si>
  <si>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</si>
  <si>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</si>
  <si>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</si>
  <si>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</si>
  <si>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</si>
  <si>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</si>
  <si>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</si>
  <si>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</si>
  <si>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</si>
  <si>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</si>
  <si>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</si>
  <si>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</si>
  <si>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</si>
  <si>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</si>
  <si>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</si>
  <si>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</si>
  <si>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</si>
  <si>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</si>
  <si>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</si>
  <si>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</si>
  <si>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</si>
  <si>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</si>
  <si>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</si>
  <si>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</si>
  <si>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</si>
  <si>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</si>
  <si>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</si>
  <si>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</si>
  <si>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</si>
  <si>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</si>
  <si>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</si>
  <si>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</si>
  <si>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</si>
  <si>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</si>
  <si>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</si>
  <si>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</si>
  <si>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</si>
  <si>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</si>
  <si>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</si>
  <si>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</si>
  <si>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</si>
  <si>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</si>
  <si>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</si>
  <si>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</si>
  <si>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</si>
  <si>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</si>
  <si>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</si>
  <si>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</si>
  <si>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</si>
  <si>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</si>
  <si>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</si>
  <si>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</si>
  <si>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</si>
  <si>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</si>
  <si>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</si>
  <si>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</si>
  <si>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</si>
  <si>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</si>
  <si>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</si>
  <si>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</si>
  <si>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</si>
  <si>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</si>
  <si>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</si>
  <si>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</si>
  <si>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</si>
  <si>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</si>
  <si>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</si>
  <si>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</si>
  <si>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</si>
  <si>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</si>
  <si>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</si>
  <si>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</si>
  <si>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</si>
  <si>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</si>
  <si>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</si>
  <si>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</si>
  <si>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</si>
  <si>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</si>
  <si>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</si>
  <si>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</si>
  <si>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</si>
  <si>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</si>
  <si>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</si>
  <si>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</si>
  <si>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</si>
  <si>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</si>
  <si>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</si>
  <si>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</si>
  <si>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</si>
  <si>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</si>
  <si>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</si>
  <si>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</si>
  <si>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</si>
  <si>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</si>
  <si>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</si>
  <si>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</si>
  <si>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</si>
  <si>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</si>
  <si>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</si>
  <si>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</si>
  <si>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</si>
  <si>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</si>
  <si>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</si>
  <si>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</si>
  <si>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</si>
  <si>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</si>
  <si>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</si>
  <si>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</si>
  <si>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</si>
  <si>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</si>
  <si>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</si>
  <si>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</si>
  <si>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</si>
  <si>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</si>
  <si>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</si>
  <si>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</si>
  <si>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</si>
  <si>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</si>
  <si>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</si>
  <si>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</si>
  <si>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</si>
  <si>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</si>
  <si>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</si>
  <si>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</si>
  <si>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</si>
  <si>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</si>
  <si>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</si>
  <si>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</si>
  <si>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</si>
  <si>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</si>
  <si>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</si>
  <si>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</si>
  <si>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</si>
  <si>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</si>
  <si>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</si>
  <si>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</si>
  <si>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</si>
  <si>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</si>
  <si>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</si>
  <si>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</si>
  <si>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</si>
  <si>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</si>
  <si>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</si>
  <si>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</si>
  <si>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</si>
  <si>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</si>
  <si>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</si>
  <si>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</si>
  <si>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</si>
  <si>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</si>
  <si>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</si>
  <si>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</si>
  <si>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</si>
  <si>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</si>
  <si>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</si>
  <si>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</si>
  <si>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</si>
  <si>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</si>
  <si>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</si>
  <si>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</si>
  <si>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</si>
  <si>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</si>
  <si>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</si>
  <si>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</si>
  <si>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</si>
  <si>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</si>
  <si>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</si>
  <si>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</si>
  <si>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</si>
  <si>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</si>
  <si>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</si>
  <si>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</si>
  <si>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</si>
  <si>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</si>
  <si>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</si>
  <si>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</si>
  <si>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</si>
  <si>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</si>
  <si>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</si>
  <si>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</si>
  <si>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</si>
  <si>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</si>
  <si>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</si>
  <si>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</si>
  <si>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</si>
  <si>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</si>
  <si>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</si>
  <si>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</si>
  <si>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</si>
  <si>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</si>
  <si>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</si>
  <si>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</si>
  <si>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</si>
  <si>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</si>
  <si>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</si>
  <si>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</si>
  <si>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</si>
  <si>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</si>
  <si>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</si>
  <si>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</si>
  <si>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</si>
  <si>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</si>
  <si>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</si>
  <si>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</si>
  <si>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</si>
  <si>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</si>
  <si>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</si>
  <si>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</si>
  <si>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</si>
  <si>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</si>
  <si>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</si>
  <si>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</si>
  <si>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</si>
  <si>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</si>
  <si>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</si>
  <si>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</si>
  <si>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</si>
  <si>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</si>
  <si>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</si>
  <si>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</si>
  <si>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</si>
  <si>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</si>
  <si>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</si>
  <si>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</si>
  <si>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</si>
  <si>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</si>
  <si>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</si>
  <si>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</si>
  <si>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</si>
  <si>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</si>
  <si>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</si>
  <si>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</si>
  <si>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</si>
  <si>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</si>
  <si>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</si>
  <si>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</si>
  <si>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</si>
  <si>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</si>
  <si>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</si>
  <si>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</si>
  <si>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</si>
  <si>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</si>
  <si>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</si>
  <si>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</si>
  <si>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</si>
  <si>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</si>
  <si>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</si>
  <si>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</si>
  <si>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</si>
  <si>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</si>
  <si>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</si>
  <si>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</si>
  <si>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</si>
  <si>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</si>
  <si>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</si>
  <si>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</si>
  <si>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</si>
  <si>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</si>
  <si>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</si>
  <si>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</si>
  <si>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</si>
  <si>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</si>
  <si>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</si>
  <si>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</si>
  <si>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</si>
  <si>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</si>
  <si>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</si>
  <si>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</si>
  <si>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</si>
  <si>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</si>
  <si>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</si>
  <si>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</si>
  <si>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</si>
  <si>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</si>
  <si>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</si>
  <si>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</si>
  <si>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</si>
  <si>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</si>
  <si>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</si>
  <si>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</si>
  <si>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</si>
  <si>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</si>
  <si>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</si>
  <si>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</si>
  <si>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</si>
  <si>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</si>
  <si>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</si>
  <si>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</si>
  <si>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</si>
  <si>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</si>
  <si>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</si>
  <si>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</si>
  <si>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</si>
  <si>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</si>
  <si>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</si>
  <si>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</si>
  <si>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</si>
  <si>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</si>
  <si>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</si>
  <si>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</si>
  <si>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</si>
  <si>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</si>
  <si>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</si>
  <si>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</si>
  <si>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</si>
  <si>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</si>
  <si>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</si>
  <si>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</si>
  <si>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</si>
  <si>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</si>
  <si>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</si>
  <si>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</si>
  <si>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</si>
  <si>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</si>
  <si>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</si>
  <si>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</si>
  <si>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</si>
  <si>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</si>
  <si>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</si>
  <si>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</si>
  <si>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</si>
  <si>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</si>
  <si>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</si>
  <si>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</si>
  <si>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</si>
  <si>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</si>
  <si>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</si>
  <si>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</si>
  <si>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</si>
  <si>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</si>
  <si>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</si>
  <si>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</si>
  <si>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</si>
  <si>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</si>
  <si>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</si>
  <si>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</si>
  <si>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</si>
  <si>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</si>
  <si>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</si>
  <si>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</si>
  <si>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</si>
  <si>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</si>
  <si>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</si>
  <si>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</si>
  <si>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</si>
  <si>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</si>
  <si>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</si>
  <si>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</si>
  <si>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</si>
  <si>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</si>
  <si>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</si>
  <si>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</si>
  <si>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</si>
  <si>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</si>
  <si>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</si>
  <si>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</si>
  <si>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</si>
  <si>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</si>
  <si>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</si>
  <si>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</si>
  <si>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</si>
  <si>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</si>
  <si>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</si>
  <si>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</si>
  <si>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</si>
  <si>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</si>
  <si>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</si>
  <si>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</si>
  <si>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</si>
  <si>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</si>
  <si>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</si>
  <si>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</si>
  <si>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</si>
  <si>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</si>
  <si>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</si>
  <si>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</si>
  <si>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</si>
  <si>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</si>
  <si>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</si>
  <si>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</si>
  <si>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</si>
  <si>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</si>
  <si>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</si>
  <si>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</si>
  <si>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</si>
  <si>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</si>
  <si>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</si>
  <si>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</si>
  <si>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</si>
  <si>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</si>
  <si>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</si>
  <si>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</si>
  <si>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</si>
  <si>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</si>
  <si>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</si>
  <si>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</si>
  <si>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</si>
  <si>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</si>
  <si>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</si>
  <si>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</si>
  <si>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</si>
  <si>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</si>
  <si>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</si>
  <si>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</si>
  <si>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</si>
  <si>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</si>
  <si>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</si>
  <si>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</si>
  <si>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</si>
  <si>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</si>
  <si>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</si>
  <si>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</si>
  <si>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</si>
  <si>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</si>
  <si>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</si>
  <si>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</si>
  <si>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</si>
  <si>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</si>
  <si>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</si>
  <si>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</si>
  <si>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</si>
  <si>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</si>
  <si>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</si>
  <si>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</si>
  <si>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</si>
  <si>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</si>
  <si>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</si>
  <si>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</si>
  <si>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</si>
  <si>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</si>
  <si>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</si>
  <si>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</si>
  <si>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</si>
  <si>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</si>
  <si>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</si>
  <si>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</si>
  <si>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</si>
  <si>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</si>
  <si>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</si>
  <si>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</si>
  <si>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</si>
  <si>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</si>
  <si>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</si>
  <si>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</si>
  <si>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</si>
  <si>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</si>
  <si>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</si>
  <si>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</si>
  <si>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</si>
  <si>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</si>
  <si>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</si>
  <si>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</si>
  <si>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</si>
  <si>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</si>
  <si>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</si>
  <si>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</si>
  <si>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</si>
  <si>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</si>
  <si>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</si>
  <si>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</si>
  <si>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</si>
  <si>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</si>
  <si>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</si>
  <si>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</si>
  <si>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</si>
  <si>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</si>
  <si>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</si>
  <si>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</si>
  <si>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</si>
  <si>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</si>
  <si>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</si>
  <si>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</si>
  <si>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</si>
  <si>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</si>
  <si>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</si>
  <si>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</si>
  <si>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</si>
  <si>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</si>
  <si>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</si>
  <si>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</si>
  <si>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</si>
  <si>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</si>
  <si>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</si>
  <si>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</si>
  <si>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</si>
  <si>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</si>
  <si>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</si>
  <si>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</si>
  <si>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</si>
  <si>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</si>
  <si>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</si>
  <si>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</si>
  <si>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</si>
  <si>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</si>
  <si>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</si>
  <si>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</si>
  <si>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</si>
  <si>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</si>
  <si>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</si>
  <si>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</si>
  <si>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</si>
  <si>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</si>
  <si>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</si>
  <si>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</si>
  <si>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</si>
  <si>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</si>
  <si>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</si>
  <si>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</si>
  <si>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</si>
  <si>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</si>
  <si>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</si>
  <si>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</si>
  <si>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</si>
  <si>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</si>
  <si>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</si>
  <si>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</si>
  <si>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</si>
  <si>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</si>
  <si>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</si>
  <si>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</si>
  <si>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</si>
  <si>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</si>
  <si>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</si>
  <si>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</si>
  <si>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</si>
  <si>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</si>
  <si>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</si>
  <si>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</si>
  <si>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</si>
  <si>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</si>
  <si>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</si>
  <si>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</si>
  <si>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</si>
  <si>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</si>
  <si>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</si>
  <si>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</si>
  <si>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</si>
  <si>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</si>
  <si>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</si>
  <si>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</si>
  <si>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</si>
  <si>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</si>
  <si>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</si>
  <si>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</si>
  <si>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</si>
  <si>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</si>
  <si>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</si>
  <si>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</si>
  <si>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</si>
  <si>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</si>
  <si>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</si>
  <si>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</si>
  <si>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</si>
  <si>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</si>
  <si>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</si>
  <si>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</si>
  <si>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</si>
  <si>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</si>
  <si>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</si>
  <si>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</si>
  <si>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</si>
  <si>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</si>
  <si>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</si>
  <si>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</si>
  <si>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</si>
  <si>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</si>
  <si>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</si>
  <si>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</si>
  <si>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</si>
  <si>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</si>
  <si>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</si>
  <si>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</si>
  <si>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</si>
  <si>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</si>
  <si>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</si>
  <si>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</si>
  <si>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</si>
  <si>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</si>
  <si>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</si>
  <si>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</si>
  <si>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</si>
  <si>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</si>
  <si>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</si>
  <si>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</si>
  <si>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</si>
  <si>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</si>
  <si>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</si>
  <si>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</si>
  <si>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</si>
  <si>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</si>
  <si>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</si>
  <si>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</si>
  <si>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</si>
  <si>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</si>
  <si>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</si>
  <si>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</si>
  <si>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</si>
  <si>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</si>
  <si>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</si>
  <si>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</si>
  <si>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</si>
  <si>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</si>
  <si>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</si>
  <si>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</si>
  <si>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</si>
  <si>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</si>
  <si>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</si>
  <si>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</si>
  <si>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</si>
  <si>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</si>
  <si>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</si>
  <si>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</si>
  <si>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</si>
  <si>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</si>
  <si>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</si>
  <si>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</si>
  <si>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</si>
  <si>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</si>
  <si>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</si>
  <si>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</si>
  <si>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</si>
  <si>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</si>
  <si>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</si>
  <si>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</si>
  <si>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</si>
  <si>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</si>
  <si>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</si>
  <si>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</si>
  <si>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</si>
  <si>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</si>
  <si>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</si>
  <si>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</si>
  <si>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</si>
  <si>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</si>
  <si>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</si>
  <si>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</si>
  <si>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</si>
  <si>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</si>
  <si>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</si>
  <si>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</si>
  <si>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</si>
  <si>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</si>
  <si>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</si>
  <si>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</si>
  <si>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</si>
  <si>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</si>
  <si>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</si>
  <si>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</si>
  <si>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</si>
  <si>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</si>
  <si>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</si>
  <si>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</si>
  <si>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</si>
  <si>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</si>
  <si>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</si>
  <si>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</si>
  <si>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</si>
  <si>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</si>
  <si>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</si>
  <si>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</si>
  <si>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</si>
  <si>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</si>
  <si>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</si>
  <si>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</si>
  <si>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</si>
  <si>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</si>
  <si>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</si>
  <si>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</si>
  <si>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</si>
  <si>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</si>
  <si>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</si>
  <si>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</si>
  <si>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</si>
  <si>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</si>
  <si>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</si>
  <si>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</si>
  <si>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</si>
  <si>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</si>
  <si>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</si>
  <si>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</si>
  <si>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</si>
  <si>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</si>
  <si>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</si>
  <si>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</si>
  <si>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</si>
  <si>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</si>
  <si>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</si>
  <si>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</si>
  <si>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</si>
  <si>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</si>
  <si>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</si>
  <si>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</si>
  <si>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</si>
  <si>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</si>
  <si>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</si>
  <si>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</si>
  <si>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</si>
  <si>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</si>
  <si>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</si>
  <si>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</si>
  <si>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</si>
  <si>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</si>
  <si>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</si>
  <si>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</si>
  <si>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</si>
  <si>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</si>
  <si>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</si>
  <si>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</si>
  <si>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</si>
  <si>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</si>
  <si>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</si>
  <si>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</si>
  <si>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</si>
  <si>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</si>
  <si>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</si>
  <si>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</si>
  <si>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</si>
  <si>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</si>
  <si>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</si>
  <si>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</si>
  <si>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</si>
  <si>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</si>
  <si>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</si>
  <si>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</si>
  <si>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</si>
  <si>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</si>
  <si>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</si>
  <si>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</si>
  <si>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</si>
  <si>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</si>
  <si>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</si>
  <si>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</si>
  <si>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</si>
  <si>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</si>
  <si>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</si>
  <si>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</si>
  <si>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</si>
  <si>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</si>
  <si>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</si>
  <si>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</si>
  <si>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</si>
  <si>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</si>
  <si>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</si>
  <si>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</si>
  <si>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</si>
  <si>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</si>
  <si>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</si>
  <si>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</si>
  <si>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</si>
  <si>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</si>
  <si>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</si>
  <si>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</si>
  <si>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</si>
  <si>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</si>
  <si>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</si>
  <si>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</si>
  <si>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</si>
  <si>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</si>
  <si>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</si>
  <si>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</si>
  <si>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</si>
  <si>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</si>
  <si>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</si>
  <si>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</si>
  <si>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</si>
  <si>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</si>
  <si>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</si>
  <si>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</si>
  <si>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</si>
  <si>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</si>
  <si>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</si>
  <si>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</si>
  <si>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</si>
  <si>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</si>
  <si>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</si>
  <si>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</si>
  <si>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</si>
  <si>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</si>
  <si>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</si>
  <si>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</si>
  <si>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</si>
  <si>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</si>
  <si>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</si>
  <si>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</si>
  <si>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</si>
  <si>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</si>
  <si>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</si>
  <si>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</si>
  <si>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</si>
  <si>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</si>
  <si>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</si>
  <si>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</si>
  <si>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</si>
  <si>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</si>
  <si>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</si>
  <si>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</si>
  <si>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</si>
  <si>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</si>
  <si>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</si>
  <si>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</si>
  <si>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</si>
  <si>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</si>
  <si>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</si>
  <si>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</si>
  <si>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</si>
  <si>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</si>
  <si>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</si>
  <si>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</si>
  <si>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</si>
  <si>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</si>
  <si>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</si>
  <si>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</si>
  <si>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</si>
  <si>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</si>
  <si>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</si>
  <si>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</si>
  <si>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</si>
  <si>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</si>
  <si>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</si>
  <si>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</si>
  <si>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</si>
  <si>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</si>
  <si>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</si>
  <si>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</si>
  <si>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</si>
  <si>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</si>
  <si>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</si>
  <si>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</si>
  <si>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</si>
  <si>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</si>
  <si>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</si>
  <si>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</si>
  <si>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</si>
  <si>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</si>
  <si>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</si>
  <si>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</si>
  <si>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</si>
  <si>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</si>
  <si>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</si>
  <si>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</si>
  <si>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</si>
  <si>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</si>
  <si>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</si>
  <si>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</si>
  <si>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</si>
  <si>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</si>
  <si>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</si>
  <si>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</si>
  <si>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</si>
  <si>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</si>
  <si>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</si>
  <si>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</si>
  <si>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</si>
  <si>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</si>
  <si>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</si>
  <si>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</si>
  <si>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</si>
  <si>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</si>
  <si>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</si>
  <si>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</si>
  <si>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</si>
  <si>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</si>
  <si>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</si>
  <si>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</si>
  <si>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</si>
  <si>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</si>
  <si>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</si>
  <si>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</si>
  <si>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</si>
  <si>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</si>
  <si>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</si>
  <si>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</si>
  <si>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</si>
  <si>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</si>
  <si>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</si>
  <si>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</si>
  <si>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</si>
  <si>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</si>
  <si>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</si>
  <si>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</si>
  <si>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</si>
  <si>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</si>
  <si>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</si>
  <si>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</si>
  <si>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</si>
  <si>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</si>
  <si>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</si>
  <si>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</si>
  <si>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</si>
  <si>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</si>
  <si>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</si>
  <si>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</si>
  <si>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</si>
  <si>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</si>
  <si>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</si>
  <si>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</si>
  <si>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</si>
  <si>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</si>
  <si>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</si>
  <si>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</si>
  <si>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</si>
  <si>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</si>
  <si>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</si>
  <si>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</si>
  <si>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</si>
  <si>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</si>
  <si>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</si>
  <si>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</si>
  <si>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</si>
  <si>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</si>
  <si>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</si>
  <si>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</si>
  <si>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</si>
  <si>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</si>
  <si>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</si>
  <si>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</si>
  <si>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</si>
  <si>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</si>
  <si>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</si>
  <si>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</si>
  <si>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</si>
  <si>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</si>
  <si>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</si>
  <si>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</si>
  <si>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</si>
  <si>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</si>
  <si>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</si>
  <si>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</si>
  <si>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</si>
  <si>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</si>
  <si>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</si>
  <si>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</si>
  <si>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</si>
  <si>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</si>
  <si>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</si>
  <si>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</si>
  <si>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</si>
  <si>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</si>
  <si>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</si>
  <si>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</si>
  <si>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</si>
  <si>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</si>
  <si>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</si>
  <si>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</si>
  <si>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</si>
  <si>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</si>
  <si>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</si>
  <si>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</si>
  <si>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</si>
  <si>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</si>
  <si>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</si>
  <si>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</si>
  <si>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</si>
  <si>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</si>
  <si>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</si>
  <si>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</si>
  <si>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</si>
  <si>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</si>
  <si>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</si>
  <si>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</si>
  <si>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</si>
  <si>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</si>
  <si>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</si>
  <si>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</si>
  <si>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</si>
  <si>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</si>
  <si>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</si>
  <si>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</si>
  <si>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</si>
  <si>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</si>
  <si>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</si>
  <si>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</si>
  <si>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</si>
  <si>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</si>
  <si>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</si>
  <si>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</si>
  <si>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</si>
  <si>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</si>
  <si>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</si>
  <si>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</si>
  <si>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</si>
  <si>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</si>
  <si>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</si>
  <si>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</si>
  <si>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</si>
  <si>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</si>
  <si>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</si>
  <si>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</si>
  <si>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</si>
  <si>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</si>
  <si>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</si>
  <si>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</si>
  <si>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</si>
  <si>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</si>
  <si>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</si>
  <si>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</si>
  <si>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</si>
  <si>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</si>
  <si>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</si>
  <si>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</si>
  <si>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</si>
  <si>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</si>
  <si>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</si>
  <si>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</si>
  <si>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</si>
  <si>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</si>
  <si>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</si>
  <si>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</si>
  <si>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</si>
  <si>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</si>
  <si>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</si>
  <si>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</si>
  <si>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</si>
  <si>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</si>
  <si>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</si>
  <si>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</si>
  <si>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</si>
  <si>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</si>
  <si>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</si>
  <si>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</si>
  <si>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</si>
  <si>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</si>
  <si>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</si>
  <si>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</si>
  <si>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</si>
  <si>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</si>
  <si>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</si>
  <si>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</si>
  <si>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</si>
  <si>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</si>
  <si>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</si>
  <si>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</si>
  <si>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</si>
  <si>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</si>
  <si>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</si>
  <si>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</si>
  <si>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</si>
  <si>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</si>
  <si>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</si>
  <si>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</si>
  <si>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</si>
  <si>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</si>
  <si>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</si>
  <si>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</si>
  <si>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</si>
  <si>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</si>
  <si>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</si>
  <si>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</si>
  <si>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</si>
  <si>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</si>
  <si>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</si>
  <si>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</si>
  <si>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</si>
  <si>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</si>
  <si>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</si>
  <si>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</si>
  <si>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</si>
  <si>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</si>
  <si>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</si>
  <si>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</si>
  <si>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</si>
  <si>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</si>
  <si>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</si>
  <si>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</si>
  <si>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</si>
  <si>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</si>
  <si>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</si>
  <si>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</si>
  <si>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</si>
  <si>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</si>
  <si>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</si>
  <si>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</si>
  <si>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</si>
  <si>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</si>
  <si>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</si>
  <si>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</si>
  <si>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</si>
  <si>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</si>
  <si>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</si>
  <si>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</si>
  <si>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</si>
  <si>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</si>
  <si>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PCM-20251117-00002056</t>
  </si>
  <si>
    <t>ETA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</si>
  <si>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</si>
  <si>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</si>
  <si>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</si>
  <si>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</si>
  <si>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</si>
  <si>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</si>
  <si>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</si>
  <si>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</si>
  <si>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</si>
  <si>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</si>
  <si>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</si>
  <si>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</si>
  <si>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</si>
  <si>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</si>
  <si>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</si>
  <si>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</si>
  <si>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</si>
  <si>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</si>
  <si>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</si>
  <si>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</si>
  <si>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</si>
  <si>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</si>
  <si>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</si>
  <si>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</si>
  <si>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</si>
  <si>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</si>
  <si>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</si>
  <si>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</si>
  <si>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</si>
  <si>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</si>
  <si>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</si>
  <si>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</si>
  <si>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</si>
  <si>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</si>
  <si>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</si>
  <si>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</si>
  <si>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</si>
  <si>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</si>
  <si>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</si>
  <si>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</si>
  <si>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</si>
  <si>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</si>
  <si>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</si>
  <si>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</si>
  <si>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</si>
  <si>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</si>
  <si>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</si>
  <si>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</si>
  <si>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</si>
  <si>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</si>
  <si>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</si>
  <si>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</si>
  <si>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</si>
  <si>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</si>
  <si>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</si>
  <si>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</si>
  <si>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</si>
  <si>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</si>
  <si>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</si>
  <si>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</si>
  <si>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</si>
  <si>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</si>
  <si>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</si>
  <si>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</si>
  <si>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</si>
  <si>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</si>
  <si>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</si>
  <si>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</si>
  <si>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</si>
  <si>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</si>
  <si>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</si>
  <si>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</si>
  <si>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</si>
  <si>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</si>
  <si>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</si>
  <si>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</si>
  <si>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</si>
  <si>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</si>
  <si>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</si>
  <si>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</si>
  <si>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</si>
  <si>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</si>
  <si>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</si>
  <si>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</si>
  <si>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PCM-20251117-00001768
</t>
  </si>
  <si>
    <t>site located inside Public Security Training Center Access allowed from 9 to 5PM ,Team will visit mornin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</si>
  <si>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</si>
  <si>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</si>
  <si>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</si>
  <si>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</si>
  <si>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</si>
  <si>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</si>
  <si>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</si>
  <si>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</si>
  <si>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</si>
  <si>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</si>
  <si>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PCM-20251117-00001689</t>
  </si>
  <si>
    <t xml:space="preserve">Sceco failure at site and not applicable to connect PG as the meter is available inside building and sharing with owner , Sceco complain registered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</si>
</sst>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20"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4" totalsRowShown="0" headerRowDxfId="157" dataDxfId="156" headerRowBorderDxfId="154" tableBorderDxfId="155" totalsRowBorderDxfId="153">
  <autoFilter ref="A1:CJ2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5" totalsRowShown="0" headerRowDxfId="64" dataDxfId="63" headerRowBorderDxfId="61" tableBorderDxfId="62">
  <autoFilter ref="A1:L9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6" totalsRowShown="0" headerRowDxfId="48" dataDxfId="47" headerRowBorderDxfId="45" tableBorderDxfId="46" totalsRowBorderDxfId="44">
  <autoFilter ref="A1:L5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1" totalsRowShown="0" headerRowDxfId="31" dataDxfId="30" headerRowBorderDxfId="28" tableBorderDxfId="29">
  <autoFilter ref="A1:L1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5" totalsRowShown="0" headerRowDxfId="15" dataDxfId="14" headerRowBorderDxfId="12" tableBorderDxfId="13">
  <autoFilter ref="A1:L8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315.92209687500144</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2</v>
      </c>
      <c r="D3" s="129" t="s">
        <v>8536</v>
      </c>
      <c r="E3" s="130" t="s">
        <v>39021</v>
      </c>
      <c r="F3" s="127">
        <v>45978.856249999997</v>
      </c>
      <c r="G3" s="131">
        <f ca="1">IFERROR(NOW()-F3,"")</f>
        <v>1.4272800930484664E-2</v>
      </c>
      <c r="H3" s="127">
        <v>45978.850057870368</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45978.870522800928</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45978.870522800928</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45978.870522800928</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45978.870522800928</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45978.870522800928</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45978.870522800928</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45978.870522800928</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45978.870522800928</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45978.870522800928</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45978.870522800928</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45978.870522800928</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45978.870522800928</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45978.870522800928</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45978.870522800928</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45978.870522800928</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45978.870522800928</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45978.870522800928</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45978.870522800928</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45978.870522800928</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45978.870522800928</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45978.870522800928</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45978.870522800928</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45978.870522800928</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45978.870522800928</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45978.870522800928</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45978.870522800928</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45978.870522800928</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45978.870522800928</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45978.870522800928</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45978.870522800928</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45978.870522800928</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45978.870522800928</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45978.870522800928</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45978.870522800928</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45978.870522800928</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45978.870522800928</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45978.870522800928</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45978.870522800928</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45978.870522800928</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45978.870522800928</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45978.870522800928</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45978.870522800928</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45978.870522800928</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45978.870522800928</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45978.870522800928</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45978.870522800928</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45978.870522800928</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45978.870522800928</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45978.870522800928</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45978.870522800928</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45978.870522800928</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45978.870522800928</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45978.870522800928</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45978.870522800928</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45978.870522800928</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45978.870522800928</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45978.870522800928</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45978.870522800928</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45978.870522800928</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45978.870522800928</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45978.870522800928</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45978.870522800928</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45978.870522800928</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45978.870522800928</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45978.870522800928</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45978.870522800928</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45978.870522800928</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45978.870522800928</v>
      </c>
      <c r="H71" s="127"/>
      <c r="I71" s="129" t="str">
        <f>IFERROR(VLOOKUP(D71,DB!A:F,6,0),"")</f>
        <v/>
      </c>
      <c r="J71" s="129" t="str">
        <f>IFERROR(VLOOKUP(D71,DB!A:G,7,0),"")</f>
        <v/>
      </c>
      <c r="K71" s="132"/>
      <c r="L71" s="133" t="str">
        <f>IFERROR(VLOOKUP(D71,DB!A:I,9,0),"")</f>
        <v/>
      </c>
    </row>
  </sheetData>
  <customSheetViews>
    <customSheetView guid="{F6042A99-DD27-4453-835D-0834D95730CC}" filter="1" showAutoFilter="1">
      <pageMargins left="0" right="0" top="0" bottom="0" header="0" footer="0"/>
      <autoFilter ref="B1:M1" xr:uid="{E8379CC0-27E6-489A-BD13-F170C571FFB3}"/>
    </customSheetView>
  </customSheetViews>
  <dataValidations count="2">
    <dataValidation allowBlank="1" showInputMessage="1" showErrorMessage="1" sqref="E1" xr:uid="{5DBA255D-CDD9-49FB-AD3C-AF70AB4EE696}"/>
    <dataValidation type="list" allowBlank="1" showInputMessage="1" showErrorMessage="1" sqref="E2:E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4"/>
  <sheetViews>
    <sheetView workbookViewId="0">
      <pane ySplit="1" topLeftCell="A2"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153.87068483796611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0.13231678240845213</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38" t="s">
        <v>39109</v>
      </c>
      <c r="B5" s="61" t="str">
        <f>IFERROR(VLOOKUP(D5,DB!A:K,11,0),"")</f>
        <v>R2</v>
      </c>
      <c r="C5" s="18">
        <v>3</v>
      </c>
      <c r="D5" s="18" t="s">
        <v>25749</v>
      </c>
      <c r="E5" s="102" t="s">
        <v>39102</v>
      </c>
      <c r="F5" s="74">
        <v>45978.767187500001</v>
      </c>
      <c r="G5" s="75">
        <f ca="1">IFERROR(NOW()-F5,"-")</f>
        <v>0.10333530092611909</v>
      </c>
      <c r="H5" s="103">
        <v>45978.76021990741</v>
      </c>
      <c r="I5" s="18" t="str">
        <f>IFERROR(VLOOKUP(D5,DB!A:F,6,0),"")</f>
        <v>Generator-SG</v>
      </c>
      <c r="J5" s="18" t="str">
        <f>IFERROR(VLOOKUP(D5,DB!A:G,7,0),"")</f>
        <v>Weak</v>
      </c>
      <c r="K5" s="85"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45978.870522800928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45978.870522800928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45978.870522800928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45978.870522800928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45978.870522800928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45978.870522800928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45978.870522800928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45978.870522800928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45978.870522800928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45978.870522800928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45978.870522800928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45978.870522800928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45978.870522800928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45978.870522800928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45978.870522800928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45978.870522800928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45978.870522800928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45978.870522800928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45978.870522800928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45978.870522800928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45978.870522800928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45978.870522800928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45978.870522800928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45978.870522800928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45978.870522800928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45978.870522800928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45978.870522800928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45978.870522800928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45978.870522800928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45978.870522800928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45978.870522800928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45978.870522800928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45978.870522800928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45978.870522800928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45978.870522800928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45978.870522800928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45978.870522800928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45978.870522800928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45978.870522800928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45978.870522800928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45978.870522800928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45978.870522800928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45978.870522800928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45978.870522800928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45978.870522800928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45978.870522800928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45978.870522800928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45978.870522800928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45978.870522800928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45978.870522800928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45978.870522800928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45978.870522800928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45978.870522800928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45978.870522800928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45978.870522800928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45978.870522800928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45978.870522800928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45978.870522800928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45978.870522800928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45978.870522800928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45978.870522800928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45978.870522800928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45978.870522800928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45978.870522800928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45978.870522800928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45978.870522800928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45978.870522800928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45978.870522800928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45978.870522800928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45978.870522800928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45978.870522800928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45978.870522800928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45978.870522800928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45978.870522800928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45978.870522800928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45978.870522800928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45978.870522800928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45978.870522800928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45978.870522800928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45978.870522800928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45978.870522800928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45978.870522800928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45978.870522800928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45978.870522800928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45978.870522800928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45978.870522800928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45978.870522800928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45978.870522800928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45978.870522800928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45978.870522800928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45978.870522800928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45978.870522800928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45978.870522800928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45978.870522800928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45978.870522800928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45978.870522800928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45978.870522800928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45978.870522800928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45978.870522800928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45978.870522800928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45978.870522800928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45978.870522800928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45978.870522800928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45978.870522800928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45978.870522800928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45978.870522800928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45978.870522800928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45978.870522800928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45978.870522800928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45978.870522800928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45978.870522800928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45978.870522800928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45978.870522800928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45978.870522800928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45978.870522800928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45978.870522800928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45978.870522800928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45978.870522800928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45978.870522800928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45978.870522800928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45978.870522800928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45978.870522800928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45978.870522800928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45978.870522800928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45978.870522800928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45978.870522800928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45978.870522800928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45978.870522800928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45978.870522800928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45978.870522800928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45978.870522800928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45978.870522800928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45978.870522800928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45978.870522800928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45978.870522800928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45978.870522800928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45978.870522800928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45978.870522800928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45978.870522800928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45978.870522800928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45978.870522800928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45978.870522800928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45978.870522800928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45978.870522800928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45978.870522800928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45978.870522800928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45978.870522800928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45978.870522800928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45978.870522800928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45978.870522800928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45978.870522800928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45978.870522800928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45978.870522800928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45978.870522800928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45978.870522800928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45978.870522800928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45978.870522800928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45978.870522800928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45978.870522800928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45978.870522800928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45978.870522800928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45978.870522800928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45978.870522800928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45978.870522800928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45978.870522800928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45978.870522800928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45978.870522800928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45978.870522800928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45978.870522800928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45978.870522800928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45978.870522800928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45978.870522800928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45978.870522800928</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45978.870522800928</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45978.870522800928</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45978.870522800928</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45978.870522800928</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45978.870522800928</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45978.870522800928</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45978.870522800928</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45978.870522800928</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45978.870522800928</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45978.870522800928</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45978.870522800928</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45978.870522800928</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45978.870522800928</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45978.870522800928</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45978.870522800928</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45978.870522800928</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45978.870522800928</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45978.870522800928</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45978.870522800928</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45978.870522800928</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45978.870522800928</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45978.870522800928</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45978.870522800928</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45978.870522800928</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45978.870522800928</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45978.870522800928</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sheetData>
  <dataValidations count="2">
    <dataValidation allowBlank="1" showInputMessage="1" showErrorMessage="1" sqref="E1" xr:uid="{4D935161-CDD3-4592-B877-3FB59C99E142}"/>
    <dataValidation type="list" allowBlank="1" showInputMessage="1" showErrorMessage="1" sqref="E3:E20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5"/>
  <sheetViews>
    <sheetView workbookViewId="0">
      <selection activeCell="E15" sqref="E15"/>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10" ca="1" si="0">IFERROR(NOW()-F2,"-")</f>
        <v>45978.870522800928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45978.870522800928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45978.870522800928</v>
      </c>
      <c r="H4" s="22"/>
      <c r="I4" s="19" t="str">
        <f>IFERROR(VLOOKUP(D4,DB!A:F,6,0),"")</f>
        <v/>
      </c>
      <c r="J4" s="18" t="str">
        <f>IFERROR(VLOOKUP(D4,DB!A:G,7,0),"")</f>
        <v/>
      </c>
      <c r="K4" s="45"/>
      <c r="L4" s="23" t="str">
        <f>IFERROR(VLOOKUP(D4,DB!A:I,9,0),"")</f>
        <v/>
      </c>
    </row>
    <row r="5" spans="1:13" ht="15" customHeight="1">
      <c r="A5" s="19"/>
      <c r="B5" s="61" t="str">
        <f>IFERROR(VLOOKUP(D5,DB!A:K,11,0),"")</f>
        <v/>
      </c>
      <c r="C5" s="18"/>
      <c r="D5" s="85"/>
      <c r="E5" s="18"/>
      <c r="F5" s="20"/>
      <c r="G5" s="21">
        <f t="shared" ca="1" si="0"/>
        <v>45978.870522800928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45978.870522800928</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45978.870522800928</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45978.870522800928</v>
      </c>
      <c r="H8" s="22"/>
      <c r="I8" s="19" t="str">
        <f>IFERROR(VLOOKUP(D8,DB!A:F,6,0),"")</f>
        <v/>
      </c>
      <c r="J8" s="18" t="str">
        <f>IFERROR(VLOOKUP(D8,DB!A:G,7,0),"")</f>
        <v/>
      </c>
      <c r="K8" s="45"/>
      <c r="L8" s="23" t="str">
        <f>IFERROR(VLOOKUP(D8,DB!A:I,9,0),"")</f>
        <v/>
      </c>
    </row>
    <row r="9" spans="1:13" ht="15" customHeight="1">
      <c r="A9" s="19"/>
      <c r="B9" s="61" t="str">
        <f>IFERROR(VLOOKUP(D9,DB!A:K,11,0),"")</f>
        <v/>
      </c>
      <c r="C9" s="18"/>
      <c r="D9" s="61"/>
      <c r="E9" s="61"/>
      <c r="F9" s="20"/>
      <c r="G9" s="21">
        <f t="shared" ca="1" si="0"/>
        <v>45978.870522800928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45978.870522800928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45978.870522800928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45978.870522800928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45978.870522800928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45978.870522800928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45978.870522800928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45978.870522800928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45978.870522800928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45978.870522800928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45978.870522800928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45978.870522800928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45978.870522800928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45978.870522800928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45978.870522800928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45978.870522800928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45978.870522800928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45978.870522800928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45978.870522800928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45978.870522800928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45978.870522800928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45978.870522800928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45978.870522800928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45978.870522800928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45978.870522800928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45978.870522800928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45978.870522800928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45978.870522800928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45978.870522800928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45978.870522800928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45978.870522800928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45978.870522800928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45978.870522800928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45978.870522800928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45978.870522800928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45978.870522800928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45978.870522800928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45978.870522800928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45978.870522800928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45978.870522800928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45978.870522800928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45978.870522800928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45978.870522800928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45978.870522800928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45978.870522800928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45978.870522800928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45978.870522800928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45978.870522800928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45978.870522800928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45978.870522800928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45978.870522800928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45978.870522800928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45978.870522800928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45978.870522800928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45978.870522800928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45978.870522800928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45978.870522800928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45978.870522800928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45978.870522800928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45978.870522800928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45978.870522800928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45978.870522800928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45978.870522800928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45978.870522800928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45978.870522800928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45978.870522800928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45978.870522800928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45978.870522800928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45978.870522800928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45978.870522800928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45978.870522800928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45978.870522800928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45978.870522800928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45978.870522800928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45978.870522800928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45978.870522800928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45978.870522800928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45978.870522800928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45978.870522800928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45978.870522800928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45978.870522800928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45978.870522800928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45978.870522800928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45978.870522800928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45978.870522800928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45978.870522800928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45978.870522800928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45978.870522800928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45978.870522800928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45978.870522800928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45978.870522800928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45978.870522800928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45978.870522800928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45978.870522800928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45978.870522800928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45978.870522800928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45978.870522800928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45978.870522800928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45978.870522800928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45978.870522800928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45978.870522800928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45978.870522800928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45978.870522800928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45978.870522800928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45978.870522800928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45978.870522800928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45978.870522800928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45978.870522800928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45978.870522800928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45978.870522800928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45978.870522800928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45978.870522800928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45978.870522800928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45978.870522800928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45978.870522800928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45978.870522800928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45978.870522800928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45978.870522800928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45978.870522800928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45978.870522800928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45978.870522800928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45978.870522800928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45978.870522800928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45978.870522800928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45978.870522800928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45978.870522800928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45978.870522800928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45978.870522800928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45978.870522800928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45978.870522800928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45978.870522800928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45978.870522800928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45978.870522800928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45978.870522800928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45978.870522800928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45978.870522800928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45978.870522800928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45978.870522800928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45978.870522800928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45978.870522800928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45978.870522800928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45978.870522800928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45978.870522800928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45978.870522800928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45978.870522800928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45978.870522800928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45978.870522800928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45978.870522800928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45978.870522800928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45978.870522800928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45978.870522800928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45978.870522800928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45978.870522800928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45978.870522800928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45978.870522800928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45978.870522800928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45978.870522800928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45978.870522800928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45978.870522800928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45978.870522800928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45978.870522800928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45978.870522800928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45978.870522800928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45978.870522800928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45978.870522800928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45978.870522800928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45978.870522800928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45978.870522800928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45978.870522800928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45978.870522800928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45978.870522800928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45978.870522800928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45978.870522800928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45978.870522800928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45978.870522800928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45978.870522800928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45978.870522800928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45978.870522800928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45978.870522800928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45978.870522800928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45978.870522800928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45978.870522800928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45978.870522800928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45978.870522800928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45978.870522800928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45978.870522800928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45978.870522800928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45978.870522800928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45978.870522800928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45978.870522800928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45978.870522800928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45978.870522800928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45978.870522800928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45978.870522800928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45978.870522800928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45978.870522800928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45978.870522800928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45978.870522800928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45978.870522800928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45978.870522800928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45978.870522800928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45978.870522800928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45978.870522800928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45978.870522800928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45978.870522800928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45978.870522800928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45978.870522800928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45978.870522800928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45978.870522800928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45978.870522800928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45978.870522800928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45978.870522800928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45978.870522800928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45978.870522800928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45978.870522800928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45978.870522800928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45978.870522800928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45978.870522800928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45978.870522800928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45978.870522800928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45978.870522800928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45978.870522800928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45978.870522800928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45978.870522800928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45978.870522800928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45978.870522800928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45978.870522800928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45978.870522800928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45978.870522800928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45978.870522800928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45978.870522800928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45978.870522800928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45978.870522800928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45978.870522800928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45978.870522800928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45978.870522800928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45978.870522800928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45978.870522800928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45978.870522800928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45978.870522800928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45978.870522800928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45978.870522800928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45978.870522800928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45978.870522800928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45978.870522800928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45978.870522800928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45978.870522800928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45978.870522800928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45978.870522800928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45978.870522800928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45978.870522800928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45978.870522800928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45978.870522800928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45978.870522800928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45978.870522800928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45978.870522800928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45978.870522800928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45978.870522800928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45978.870522800928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45978.870522800928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45978.870522800928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45978.870522800928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45978.870522800928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45978.870522800928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45978.870522800928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45978.870522800928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45978.870522800928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45978.870522800928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45978.870522800928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45978.870522800928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45978.870522800928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45978.870522800928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45978.870522800928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45978.870522800928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45978.870522800928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45978.870522800928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45978.870522800928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45978.870522800928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45978.870522800928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45978.870522800928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45978.870522800928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45978.870522800928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45978.870522800928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45978.870522800928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45978.870522800928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45978.870522800928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45978.870522800928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45978.870522800928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45978.870522800928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45978.870522800928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45978.870522800928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45978.870522800928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45978.870522800928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45978.870522800928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45978.870522800928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45978.870522800928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45978.870522800928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45978.870522800928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45978.870522800928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45978.870522800928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45978.870522800928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45978.870522800928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45978.870522800928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45978.870522800928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45978.870522800928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45978.870522800928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45978.870522800928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45978.870522800928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45978.870522800928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45978.870522800928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45978.870522800928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45978.870522800928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45978.870522800928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45978.870522800928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45978.870522800928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45978.870522800928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45978.870522800928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45978.870522800928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45978.870522800928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45978.870522800928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45978.870522800928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45978.870522800928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45978.870522800928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45978.870522800928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45978.870522800928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45978.870522800928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45978.870522800928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45978.870522800928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45978.870522800928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45978.870522800928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45978.870522800928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45978.870522800928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45978.870522800928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45978.870522800928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45978.870522800928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45978.870522800928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45978.870522800928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45978.870522800928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45978.870522800928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45978.870522800928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45978.870522800928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45978.870522800928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45978.870522800928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45978.870522800928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45978.870522800928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45978.870522800928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45978.870522800928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45978.870522800928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45978.870522800928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45978.870522800928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45978.870522800928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45978.870522800928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45978.870522800928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45978.870522800928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45978.870522800928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45978.870522800928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45978.870522800928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45978.870522800928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45978.870522800928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45978.870522800928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45978.870522800928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45978.870522800928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45978.870522800928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45978.870522800928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45978.870522800928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45978.870522800928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45978.870522800928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45978.870522800928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45978.870522800928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45978.870522800928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45978.870522800928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45978.870522800928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45978.870522800928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45978.870522800928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45978.870522800928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45978.870522800928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45978.870522800928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45978.870522800928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45978.870522800928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45978.870522800928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45978.870522800928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45978.870522800928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45978.870522800928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45978.870522800928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45978.870522800928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45978.870522800928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45978.870522800928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45978.870522800928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45978.870522800928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45978.870522800928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45978.870522800928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45978.870522800928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45978.870522800928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45978.870522800928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45978.870522800928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45978.870522800928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45978.870522800928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45978.870522800928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45978.870522800928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45978.870522800928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45978.870522800928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45978.870522800928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45978.870522800928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45978.870522800928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45978.870522800928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45978.870522800928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45978.870522800928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45978.870522800928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45978.870522800928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45978.870522800928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45978.870522800928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45978.870522800928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45978.870522800928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45978.870522800928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45978.870522800928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45978.870522800928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45978.870522800928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45978.870522800928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45978.870522800928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45978.870522800928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45978.870522800928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45978.870522800928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45978.870522800928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45978.870522800928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45978.870522800928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45978.870522800928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45978.870522800928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45978.870522800928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45978.870522800928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45978.870522800928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45978.870522800928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45978.870522800928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45978.870522800928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45978.870522800928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45978.870522800928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45978.870522800928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45978.870522800928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45978.870522800928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45978.870522800928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45978.870522800928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45978.870522800928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45978.870522800928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45978.870522800928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45978.870522800928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45978.870522800928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45978.870522800928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45978.870522800928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45978.870522800928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45978.870522800928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45978.870522800928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45978.870522800928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45978.870522800928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45978.870522800928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45978.870522800928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45978.870522800928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45978.870522800928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45978.870522800928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45978.870522800928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45978.870522800928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45978.870522800928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45978.870522800928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45978.870522800928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45978.870522800928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45978.870522800928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45978.870522800928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45978.870522800928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45978.870522800928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45978.870522800928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45978.870522800928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45978.870522800928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45978.870522800928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45978.870522800928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45978.870522800928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45978.870522800928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45978.870522800928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45978.870522800928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45978.870522800928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45978.870522800928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45978.870522800928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45978.870522800928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45978.870522800928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45978.870522800928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45978.870522800928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45978.870522800928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45978.870522800928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45978.870522800928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45978.870522800928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45978.870522800928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45978.870522800928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45978.870522800928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45978.870522800928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45978.870522800928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45978.870522800928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45978.870522800928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45978.870522800928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45978.870522800928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45978.870522800928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45978.870522800928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45978.870522800928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45978.870522800928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45978.870522800928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45978.870522800928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45978.870522800928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45978.870522800928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45978.870522800928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45978.870522800928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45978.870522800928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45978.870522800928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45978.870522800928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45978.870522800928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45978.870522800928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45978.870522800928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45978.870522800928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45978.870522800928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45978.870522800928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45978.870522800928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45978.870522800928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45978.870522800928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45978.870522800928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45978.870522800928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45978.870522800928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45978.870522800928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45978.870522800928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45978.870522800928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45978.870522800928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45978.870522800928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45978.870522800928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45978.870522800928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45978.870522800928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45978.870522800928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45978.870522800928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45978.870522800928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45978.870522800928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45978.870522800928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45978.870522800928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45978.870522800928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45978.870522800928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45978.870522800928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45978.870522800928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45978.870522800928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45978.870522800928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45978.870522800928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45978.870522800928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45978.870522800928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45978.870522800928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45978.870522800928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45978.870522800928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45978.870522800928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45978.870522800928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45978.870522800928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45978.870522800928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45978.870522800928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45978.870522800928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45978.870522800928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45978.870522800928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45978.870522800928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45978.870522800928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45978.870522800928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45978.870522800928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45978.870522800928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45978.870522800928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45978.870522800928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45978.870522800928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45978.870522800928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45978.870522800928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45978.870522800928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45978.870522800928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45978.870522800928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45978.870522800928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45978.870522800928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45978.870522800928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45978.870522800928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45978.870522800928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45978.870522800928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45978.870522800928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45978.870522800928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45978.870522800928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45978.870522800928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45978.870522800928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45978.870522800928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45978.870522800928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45978.870522800928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45978.870522800928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45978.870522800928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45978.870522800928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45978.870522800928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45978.870522800928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45978.870522800928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45978.870522800928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45978.870522800928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45978.870522800928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45978.870522800928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45978.870522800928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45978.870522800928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45978.870522800928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45978.870522800928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45978.870522800928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45978.870522800928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45978.870522800928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45978.870522800928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45978.870522800928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45978.870522800928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45978.870522800928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45978.870522800928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45978.870522800928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45978.870522800928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45978.870522800928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45978.870522800928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45978.870522800928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45978.870522800928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45978.870522800928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45978.870522800928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45978.870522800928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45978.870522800928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45978.870522800928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45978.870522800928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45978.870522800928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45978.870522800928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45978.870522800928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45978.870522800928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45978.870522800928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45978.870522800928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45978.870522800928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45978.870522800928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45978.870522800928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45978.870522800928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45978.870522800928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45978.870522800928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45978.870522800928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45978.870522800928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45978.870522800928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45978.870522800928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45978.870522800928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45978.870522800928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45978.870522800928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45978.870522800928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45978.870522800928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45978.870522800928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45978.870522800928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45978.870522800928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45978.870522800928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45978.870522800928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45978.870522800928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45978.870522800928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45978.870522800928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45978.870522800928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45978.870522800928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45978.870522800928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45978.870522800928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45978.870522800928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45978.870522800928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45978.870522800928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45978.870522800928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45978.870522800928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45978.870522800928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45978.870522800928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45978.870522800928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45978.870522800928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45978.870522800928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45978.870522800928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45978.870522800928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45978.870522800928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45978.870522800928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45978.870522800928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45978.870522800928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45978.870522800928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45978.870522800928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45978.870522800928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45978.870522800928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45978.870522800928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45978.870522800928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45978.870522800928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45978.870522800928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45978.870522800928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45978.870522800928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45978.870522800928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45978.870522800928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45978.870522800928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45978.870522800928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45978.870522800928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45978.870522800928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45978.870522800928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45978.870522800928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45978.870522800928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45978.870522800928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45978.870522800928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45978.870522800928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45978.870522800928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45978.870522800928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45978.870522800928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45978.870522800928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45978.870522800928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45978.870522800928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45978.870522800928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45978.870522800928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45978.870522800928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45978.870522800928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45978.870522800928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45978.870522800928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45978.870522800928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45978.870522800928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45978.870522800928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45978.870522800928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45978.870522800928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45978.870522800928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45978.870522800928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45978.870522800928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45978.870522800928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45978.870522800928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45978.870522800928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45978.870522800928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45978.870522800928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45978.870522800928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45978.870522800928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45978.870522800928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45978.870522800928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45978.870522800928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45978.870522800928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45978.870522800928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45978.870522800928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45978.870522800928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45978.870522800928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45978.870522800928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45978.870522800928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45978.870522800928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45978.870522800928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45978.870522800928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45978.870522800928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45978.870522800928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45978.870522800928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45978.870522800928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45978.870522800928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45978.870522800928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45978.870522800928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45978.870522800928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45978.870522800928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45978.870522800928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45978.870522800928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45978.870522800928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45978.870522800928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45978.870522800928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45978.870522800928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45978.870522800928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45978.870522800928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45978.870522800928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45978.870522800928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45978.870522800928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45978.870522800928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45978.870522800928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45978.870522800928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45978.870522800928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45978.870522800928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45978.870522800928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45978.870522800928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45978.870522800928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45978.870522800928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45978.870522800928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45978.870522800928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45978.870522800928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45978.870522800928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45978.870522800928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45978.870522800928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45978.870522800928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45978.870522800928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45978.870522800928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45978.870522800928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45978.870522800928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45978.870522800928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45978.870522800928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45978.870522800928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45978.870522800928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45978.870522800928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45978.870522800928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45978.870522800928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45978.870522800928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45978.870522800928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45978.870522800928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45978.870522800928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45978.870522800928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45978.870522800928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45978.870522800928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45978.870522800928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45978.870522800928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45978.870522800928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45978.870522800928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45978.870522800928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45978.870522800928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45978.870522800928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45978.870522800928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45978.870522800928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45978.870522800928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45978.870522800928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45978.870522800928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45978.870522800928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45978.870522800928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45978.870522800928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45978.870522800928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45978.870522800928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45978.870522800928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45978.870522800928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45978.870522800928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45978.870522800928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45978.870522800928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45978.870522800928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45978.870522800928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45978.870522800928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45978.870522800928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45978.870522800928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45978.870522800928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45978.870522800928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45978.870522800928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45978.870522800928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45978.870522800928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45978.870522800928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45978.870522800928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45978.870522800928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45978.870522800928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45978.870522800928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45978.870522800928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45978.870522800928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45978.870522800928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45978.870522800928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45978.870522800928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45978.870522800928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45978.870522800928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45978.870522800928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45978.870522800928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45978.870522800928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45978.870522800928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45978.870522800928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45978.870522800928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45978.870522800928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45978.870522800928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45978.870522800928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45978.870522800928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45978.870522800928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45978.870522800928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45978.870522800928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45978.870522800928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45978.870522800928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45978.870522800928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45978.870522800928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45978.870522800928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45978.870522800928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45978.870522800928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45978.870522800928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45978.870522800928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45978.870522800928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45978.870522800928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45978.870522800928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45978.870522800928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45978.870522800928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45978.870522800928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45978.870522800928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45978.870522800928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45978.870522800928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45978.870522800928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45978.870522800928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45978.870522800928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45978.870522800928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45978.870522800928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45978.870522800928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45978.870522800928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45978.870522800928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45978.870522800928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45978.870522800928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45978.870522800928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45978.870522800928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45978.870522800928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45978.870522800928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45978.870522800928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45978.870522800928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45978.870522800928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45978.870522800928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45978.870522800928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45978.870522800928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45978.870522800928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45978.870522800928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45978.870522800928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45978.870522800928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45978.870522800928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45978.870522800928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45978.870522800928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45978.870522800928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45978.870522800928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45978.870522800928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45978.870522800928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45978.870522800928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45978.870522800928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45978.870522800928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45978.870522800928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45978.870522800928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45978.870522800928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45978.870522800928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45978.870522800928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45978.870522800928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45978.870522800928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45978.870522800928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45978.870522800928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45978.870522800928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45978.870522800928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45978.870522800928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45978.870522800928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45978.870522800928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45978.870522800928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45978.870522800928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45978.870522800928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45978.870522800928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45978.870522800928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45978.870522800928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45978.870522800928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45978.870522800928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45978.870522800928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45978.870522800928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45978.870522800928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45978.870522800928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45978.870522800928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45978.870522800928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45978.870522800928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45978.870522800928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45978.870522800928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45978.870522800928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45978.870522800928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45978.870522800928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45978.870522800928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45978.870522800928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45978.870522800928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45978.870522800928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45978.870522800928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45978.870522800928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45978.870522800928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45978.870522800928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45978.870522800928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45978.870522800928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45978.870522800928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45978.870522800928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45978.870522800928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45978.870522800928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45978.870522800928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45978.870522800928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45978.870522800928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45978.870522800928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45978.870522800928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45978.870522800928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45978.870522800928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45978.870522800928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45978.870522800928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45978.870522800928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45978.870522800928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45978.870522800928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45978.870522800928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45978.870522800928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45978.870522800928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45978.870522800928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45978.870522800928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45978.870522800928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45978.870522800928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45978.870522800928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45978.870522800928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45978.870522800928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45978.870522800928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45978.870522800928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985" ca="1" si="16">IFERROR(NOW()-F971,"-")</f>
        <v>45978.870522800928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45978.870522800928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45978.870522800928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45978.870522800928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45978.870522800928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45978.870522800928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45978.870522800928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45978.870522800928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45978.870522800928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45978.870522800928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45978.870522800928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45978.870522800928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45978.870522800928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45978.870522800928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45978.870522800928</v>
      </c>
      <c r="H985" s="22"/>
      <c r="I985" s="19" t="str">
        <f>IFERROR(VLOOKUP(D985,DB!A:F,6,0),"")</f>
        <v/>
      </c>
      <c r="J985" s="18" t="str">
        <f>IFERROR(VLOOKUP(D985,DB!A:G,7,0),"")</f>
        <v/>
      </c>
      <c r="K985" s="45"/>
      <c r="L985" s="23" t="str">
        <f>IFERROR(VLOOKUP(D985,DB!A:I,9,0),"")</f>
        <v/>
      </c>
    </row>
  </sheetData>
  <dataValidations count="2">
    <dataValidation allowBlank="1" showInputMessage="1" showErrorMessage="1" sqref="E1" xr:uid="{5914219A-CB83-432D-936A-CC0CB6F3982A}"/>
    <dataValidation type="list" allowBlank="1" showInputMessage="1" showErrorMessage="1" sqref="E2:E9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275.38980520833138</v>
      </c>
      <c r="H2" s="95">
        <v>45703.474768518521</v>
      </c>
      <c r="I2" s="95" t="str">
        <f>IFERROR(VLOOKUP(D2,DB!A:F,6,0),"")</f>
        <v>SCECO</v>
      </c>
      <c r="J2" s="95" t="str">
        <f>IFERROR(VLOOKUP(D2,DB!A:G,7,0),"")</f>
        <v>Dead</v>
      </c>
      <c r="K2" s="97" t="s">
        <v>39112</v>
      </c>
      <c r="L2" s="91" t="str">
        <f>IFERROR(VLOOKUP(D2,DB!A:I,9,0),"")</f>
        <v>Latis</v>
      </c>
    </row>
    <row r="3" spans="1:16" ht="15" customHeight="1">
      <c r="A3" s="113"/>
      <c r="B3" s="113"/>
      <c r="C3" s="93"/>
      <c r="D3" s="91"/>
      <c r="E3" s="94"/>
      <c r="F3" s="95"/>
      <c r="G3" s="96">
        <f ca="1">IFERROR(NOW()-F3,"")</f>
        <v>45978.870522800928</v>
      </c>
      <c r="H3" s="95"/>
      <c r="I3" s="113"/>
      <c r="J3" s="113" t="str">
        <f>IFERROR(VLOOKUP(D3,DB!A:G,7,0),"")</f>
        <v/>
      </c>
      <c r="K3" s="97"/>
      <c r="L3" s="91" t="str">
        <f>IFERROR(VLOOKUP(D3,DB!A:I,9,0),"")</f>
        <v/>
      </c>
    </row>
    <row r="4" spans="1:16" ht="15" customHeight="1">
      <c r="A4" s="113"/>
      <c r="B4" s="113" t="str">
        <f>IFERROR(VLOOKUP(D4,DB!A:K,11,0),"")</f>
        <v/>
      </c>
      <c r="C4" s="93"/>
      <c r="D4" s="91"/>
      <c r="E4" s="94"/>
      <c r="F4" s="95"/>
      <c r="G4" s="96">
        <f ca="1">IFERROR(NOW()-F4,"")</f>
        <v>45978.870522800928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45978.870522800928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45978.870522800928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45978.870522800928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45978.870522800928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45978.870522800928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45978.870522800928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45978.870522800928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45978.870522800928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45978.870522800928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45978.870522800928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45978.870522800928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45978.870522800928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45978.870522800928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45978.870522800928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45978.870522800928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45978.870522800928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45978.870522800928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45978.870522800928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45978.870522800928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45978.870522800928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45978.870522800928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45978.870522800928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45978.870522800928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45978.870522800928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45978.870522800928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45978.870522800928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ca="1">IFERROR(NOW()-F31,"")</f>
        <v>45978.870522800928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ca="1">IFERROR(NOW()-F32,"")</f>
        <v>45978.870522800928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ca="1">IFERROR(NOW()-F33,"")</f>
        <v>45978.870522800928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ca="1">IFERROR(NOW()-F34,"")</f>
        <v>45978.870522800928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ca="1">IFERROR(NOW()-F35,"")</f>
        <v>45978.870522800928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ca="1">IFERROR(NOW()-F36,"")</f>
        <v>45978.870522800928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ca="1">IFERROR(NOW()-F37,"")</f>
        <v>45978.870522800928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ca="1">IFERROR(NOW()-F38,"")</f>
        <v>45978.870522800928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ca="1">IFERROR(NOW()-F39,"")</f>
        <v>45978.870522800928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ca="1">IFERROR(NOW()-F40,"")</f>
        <v>45978.870522800928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ca="1">IFERROR(NOW()-F41,"")</f>
        <v>45978.870522800928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ca="1">IFERROR(NOW()-F42,"")</f>
        <v>45978.870522800928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ca="1">IFERROR(NOW()-F43,"")</f>
        <v>45978.870522800928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ca="1">IFERROR(NOW()-F44,"")</f>
        <v>45978.870522800928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ca="1">IFERROR(NOW()-F45,"")</f>
        <v>45978.870522800928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ca="1">IFERROR(NOW()-F46,"")</f>
        <v>45978.870522800928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ca="1">IFERROR(NOW()-F47,"")</f>
        <v>45978.870522800928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ca="1">IFERROR(NOW()-F48,"")</f>
        <v>45978.870522800928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ca="1">IFERROR(NOW()-F49,"")</f>
        <v>45978.870522800928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ca="1">IFERROR(NOW()-F50,"")</f>
        <v>45978.870522800928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ca="1">IFERROR(NOW()-F51,"")</f>
        <v>45978.870522800928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ca="1">IFERROR(NOW()-F52,"")</f>
        <v>45978.870522800928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ca="1">IFERROR(NOW()-F53,"")</f>
        <v>45978.870522800928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ca="1">IFERROR(NOW()-F54,"")</f>
        <v>45978.870522800928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ca="1">IFERROR(NOW()-F55,"")</f>
        <v>45978.870522800928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ca="1">IFERROR(NOW()-F56,"")</f>
        <v>45978.870522800928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ca="1">IFERROR(NOW()-F57,"")</f>
        <v>45978.870522800928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ca="1">IFERROR(NOW()-F58,"")</f>
        <v>45978.870522800928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ca="1">IFERROR(NOW()-F59,"")</f>
        <v>45978.870522800928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ca="1">IFERROR(NOW()-F60,"")</f>
        <v>45978.870522800928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ca="1">IFERROR(NOW()-F61,"")</f>
        <v>45978.870522800928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ca="1">IFERROR(NOW()-F62,"")</f>
        <v>45978.870522800928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ca="1">IFERROR(NOW()-F63,"")</f>
        <v>45978.870522800928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ca="1">IFERROR(NOW()-F64,"")</f>
        <v>45978.870522800928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ca="1">IFERROR(NOW()-F65,"")</f>
        <v>45978.870522800928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ca="1">IFERROR(NOW()-F66,"")</f>
        <v>45978.870522800928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ca="1">IFERROR(NOW()-F67,"")</f>
        <v>45978.870522800928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ca="1">IFERROR(NOW()-F68,"")</f>
        <v>45978.870522800928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ca="1">IFERROR(NOW()-F69,"")</f>
        <v>45978.870522800928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ca="1">IFERROR(NOW()-F70,"")</f>
        <v>45978.870522800928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ca="1">IFERROR(NOW()-F71,"")</f>
        <v>45978.870522800928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ca="1">IFERROR(NOW()-F72,"")</f>
        <v>45978.870522800928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ca="1">IFERROR(NOW()-F73,"")</f>
        <v>45978.870522800928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ca="1">IFERROR(NOW()-F74,"")</f>
        <v>45978.870522800928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ca="1">IFERROR(NOW()-F75,"")</f>
        <v>45978.870522800928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ca="1">IFERROR(NOW()-F76,"")</f>
        <v>45978.870522800928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ca="1">IFERROR(NOW()-F77,"")</f>
        <v>45978.870522800928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ca="1">IFERROR(NOW()-F78,"")</f>
        <v>45978.870522800928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ca="1">IFERROR(NOW()-F79,"")</f>
        <v>45978.870522800928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ca="1">IFERROR(NOW()-F80,"")</f>
        <v>45978.870522800928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ca="1">IFERROR(NOW()-F81,"")</f>
        <v>45978.870522800928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ca="1">IFERROR(NOW()-F82,"")</f>
        <v>45978.870522800928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ca="1">IFERROR(NOW()-F83,"")</f>
        <v>45978.870522800928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ca="1">IFERROR(NOW()-F84,"")</f>
        <v>45978.870522800928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ca="1">IFERROR(NOW()-F85,"")</f>
        <v>45978.870522800928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ca="1">IFERROR(NOW()-F86,"")</f>
        <v>45978.870522800928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ca="1">IFERROR(NOW()-F87,"")</f>
        <v>45978.870522800928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ca="1">IFERROR(NOW()-F88,"")</f>
        <v>45978.870522800928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ca="1">IFERROR(NOW()-F89,"")</f>
        <v>45978.870522800928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ca="1">IFERROR(NOW()-F90,"")</f>
        <v>45978.870522800928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ca="1">IFERROR(NOW()-F91,"")</f>
        <v>45978.870522800928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ca="1">IFERROR(NOW()-F92,"")</f>
        <v>45978.870522800928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ca="1">IFERROR(NOW()-F93,"")</f>
        <v>45978.870522800928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ca="1">IFERROR(NOW()-F94,"")</f>
        <v>45978.870522800928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ca="1">IFERROR(NOW()-F95,"")</f>
        <v>45978.870522800928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ca="1">IFERROR(NOW()-F96,"")</f>
        <v>45978.870522800928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ca="1">IFERROR(NOW()-F97,"")</f>
        <v>45978.870522800928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ca="1">IFERROR(NOW()-F98,"")</f>
        <v>45978.870522800928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ca="1">IFERROR(NOW()-F99,"")</f>
        <v>45978.870522800928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ca="1">IFERROR(NOW()-F100,"")</f>
        <v>45978.870522800928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ca="1">IFERROR(NOW()-F101,"")</f>
        <v>45978.870522800928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ca="1">IFERROR(NOW()-F102,"")</f>
        <v>45978.870522800928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ca="1">IFERROR(NOW()-F103,"")</f>
        <v>45978.870522800928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ca="1">IFERROR(NOW()-F104,"")</f>
        <v>45978.870522800928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ca="1">IFERROR(NOW()-F105,"")</f>
        <v>45978.870522800928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ca="1">IFERROR(NOW()-F106,"")</f>
        <v>45978.870522800928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ca="1">IFERROR(NOW()-F107,"")</f>
        <v>45978.870522800928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ca="1">IFERROR(NOW()-F108,"")</f>
        <v>45978.870522800928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ca="1">IFERROR(NOW()-F109,"")</f>
        <v>45978.870522800928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ca="1">IFERROR(NOW()-F110,"")</f>
        <v>45978.870522800928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ca="1">IFERROR(NOW()-F111,"")</f>
        <v>45978.870522800928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ca="1">IFERROR(NOW()-F112,"")</f>
        <v>45978.870522800928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ca="1">IFERROR(NOW()-F113,"")</f>
        <v>45978.870522800928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ca="1">IFERROR(NOW()-F114,"")</f>
        <v>45978.870522800928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ca="1">IFERROR(NOW()-F115,"")</f>
        <v>45978.870522800928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ca="1">IFERROR(NOW()-F116,"")</f>
        <v>45978.870522800928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ca="1">IFERROR(NOW()-F117,"")</f>
        <v>45978.870522800928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ca="1">IFERROR(NOW()-F118,"")</f>
        <v>45978.870522800928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ca="1">IFERROR(NOW()-F119,"")</f>
        <v>45978.870522800928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ca="1">IFERROR(NOW()-F120,"")</f>
        <v>45978.870522800928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ca="1">IFERROR(NOW()-F121,"")</f>
        <v>45978.870522800928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ca="1">IFERROR(NOW()-F122,"")</f>
        <v>45978.870522800928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ca="1">IFERROR(NOW()-F123,"")</f>
        <v>45978.870522800928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ca="1">IFERROR(NOW()-F124,"")</f>
        <v>45978.870522800928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ca="1">IFERROR(NOW()-F125,"")</f>
        <v>45978.870522800928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ca="1">IFERROR(NOW()-F126,"")</f>
        <v>45978.870522800928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ca="1">IFERROR(NOW()-F127,"")</f>
        <v>45978.870522800928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ca="1">IFERROR(NOW()-F128,"")</f>
        <v>45978.870522800928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ca="1">IFERROR(NOW()-F129,"")</f>
        <v>45978.870522800928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ca="1">IFERROR(NOW()-F130,"")</f>
        <v>45978.870522800928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ca="1">IFERROR(NOW()-F131,"")</f>
        <v>45978.870522800928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ca="1">IFERROR(NOW()-F132,"")</f>
        <v>45978.870522800928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ca="1">IFERROR(NOW()-F133,"")</f>
        <v>45978.870522800928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ca="1">IFERROR(NOW()-F134,"")</f>
        <v>45978.870522800928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ca="1">IFERROR(NOW()-F135,"")</f>
        <v>45978.870522800928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ca="1">IFERROR(NOW()-F136,"")</f>
        <v>45978.870522800928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ca="1">IFERROR(NOW()-F137,"")</f>
        <v>45978.870522800928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ca="1">IFERROR(NOW()-F138,"")</f>
        <v>45978.870522800928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ca="1">IFERROR(NOW()-F139,"")</f>
        <v>45978.870522800928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ca="1">IFERROR(NOW()-F140,"")</f>
        <v>45978.870522800928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ca="1">IFERROR(NOW()-F141,"")</f>
        <v>45978.870522800928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ca="1">IFERROR(NOW()-F142,"")</f>
        <v>45978.870522800928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ca="1">IFERROR(NOW()-F143,"")</f>
        <v>45978.870522800928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ca="1">IFERROR(NOW()-F144,"")</f>
        <v>45978.870522800928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ca="1">IFERROR(NOW()-F145,"")</f>
        <v>45978.870522800928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ca="1">IFERROR(NOW()-F146,"")</f>
        <v>45978.870522800928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ca="1">IFERROR(NOW()-F147,"")</f>
        <v>45978.870522800928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ca="1">IFERROR(NOW()-F148,"")</f>
        <v>45978.870522800928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ca="1">IFERROR(NOW()-F149,"")</f>
        <v>45978.870522800928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ca="1">IFERROR(NOW()-F150,"")</f>
        <v>45978.870522800928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ca="1">IFERROR(NOW()-F151,"")</f>
        <v>45978.870522800928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ca="1">IFERROR(NOW()-F152,"")</f>
        <v>45978.870522800928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ca="1">IFERROR(NOW()-F153,"")</f>
        <v>45978.870522800928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ca="1">IFERROR(NOW()-F154,"")</f>
        <v>45978.870522800928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ca="1">IFERROR(NOW()-F155,"")</f>
        <v>45978.870522800928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ca="1">IFERROR(NOW()-F156,"")</f>
        <v>45978.870522800928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ca="1">IFERROR(NOW()-F157,"")</f>
        <v>45978.870522800928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ca="1">IFERROR(NOW()-F158,"")</f>
        <v>45978.870522800928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ca="1">IFERROR(NOW()-F159,"")</f>
        <v>45978.870522800928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ca="1">IFERROR(NOW()-F160,"")</f>
        <v>45978.870522800928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ca="1">IFERROR(NOW()-F161,"")</f>
        <v>45978.870522800928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ca="1">IFERROR(NOW()-F162,"")</f>
        <v>45978.870522800928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ca="1">IFERROR(NOW()-F163,"")</f>
        <v>45978.870522800928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ca="1">IFERROR(NOW()-F164,"")</f>
        <v>45978.870522800928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ca="1">IFERROR(NOW()-F165,"")</f>
        <v>45978.870522800928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ca="1">IFERROR(NOW()-F166,"")</f>
        <v>45978.870522800928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ca="1">IFERROR(NOW()-F167,"")</f>
        <v>45978.870522800928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ca="1">IFERROR(NOW()-F168,"")</f>
        <v>45978.870522800928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ca="1">IFERROR(NOW()-F169,"")</f>
        <v>45978.870522800928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ca="1">IFERROR(NOW()-F170,"")</f>
        <v>45978.870522800928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ca="1">IFERROR(NOW()-F171,"")</f>
        <v>45978.870522800928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ca="1">IFERROR(NOW()-F172,"")</f>
        <v>45978.870522800928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ca="1">IFERROR(NOW()-F173,"")</f>
        <v>45978.870522800928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ca="1">IFERROR(NOW()-F174,"")</f>
        <v>45978.870522800928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ca="1">IFERROR(NOW()-F175,"")</f>
        <v>45978.870522800928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ca="1">IFERROR(NOW()-F176,"")</f>
        <v>45978.870522800928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ca="1">IFERROR(NOW()-F177,"")</f>
        <v>45978.870522800928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ca="1">IFERROR(NOW()-F178,"")</f>
        <v>45978.870522800928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ca="1">IFERROR(NOW()-F179,"")</f>
        <v>45978.870522800928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ca="1">IFERROR(NOW()-F180,"")</f>
        <v>45978.870522800928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ca="1">IFERROR(NOW()-F181,"")</f>
        <v>45978.870522800928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ca="1">IFERROR(NOW()-F182,"")</f>
        <v>45978.870522800928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ca="1">IFERROR(NOW()-F183,"")</f>
        <v>45978.870522800928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ca="1">IFERROR(NOW()-F184,"")</f>
        <v>45978.870522800928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ca="1">IFERROR(NOW()-F185,"")</f>
        <v>45978.870522800928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ca="1">IFERROR(NOW()-F186,"")</f>
        <v>45978.870522800928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ca="1">IFERROR(NOW()-F187,"")</f>
        <v>45978.870522800928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ca="1">IFERROR(NOW()-F188,"")</f>
        <v>45978.870522800928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ca="1">IFERROR(NOW()-F189,"")</f>
        <v>45978.870522800928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ca="1">IFERROR(NOW()-F190,"")</f>
        <v>45978.870522800928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ca="1">IFERROR(NOW()-F191,"")</f>
        <v>45978.870522800928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ca="1">IFERROR(NOW()-F192,"")</f>
        <v>45978.870522800928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ca="1">IFERROR(NOW()-F193,"")</f>
        <v>45978.870522800928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ca="1">IFERROR(NOW()-F194,"")</f>
        <v>45978.870522800928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ca="1">IFERROR(NOW()-F195,"")</f>
        <v>45978.870522800928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ca="1">IFERROR(NOW()-F196,"")</f>
        <v>45978.870522800928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ca="1">IFERROR(NOW()-F197,"")</f>
        <v>45978.870522800928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ca="1">IFERROR(NOW()-F198,"")</f>
        <v>45978.870522800928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ca="1">IFERROR(NOW()-F199,"")</f>
        <v>45978.870522800928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ca="1">IFERROR(NOW()-F200,"")</f>
        <v>45978.870522800928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ca="1">IFERROR(NOW()-F201,"")</f>
        <v>45978.870522800928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ca="1">IFERROR(NOW()-F202,"")</f>
        <v>45978.870522800928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ca="1">IFERROR(NOW()-F203,"")</f>
        <v>45978.870522800928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ca="1">IFERROR(NOW()-F204,"")</f>
        <v>45978.870522800928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ca="1">IFERROR(NOW()-F205,"")</f>
        <v>45978.870522800928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ca="1">IFERROR(NOW()-F206,"")</f>
        <v>45978.870522800928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ca="1">IFERROR(NOW()-F207,"")</f>
        <v>45978.870522800928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ca="1">IFERROR(NOW()-F208,"")</f>
        <v>45978.870522800928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ca="1">IFERROR(NOW()-F209,"")</f>
        <v>45978.870522800928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ca="1">IFERROR(NOW()-F210,"")</f>
        <v>45978.870522800928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ca="1">IFERROR(NOW()-F211,"")</f>
        <v>45978.870522800928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ca="1">IFERROR(NOW()-F212,"")</f>
        <v>45978.870522800928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ca="1">IFERROR(NOW()-F213,"")</f>
        <v>45978.870522800928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ca="1">IFERROR(NOW()-F214,"")</f>
        <v>45978.870522800928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ca="1">IFERROR(NOW()-F215,"")</f>
        <v>45978.870522800928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ca="1">IFERROR(NOW()-F216,"")</f>
        <v>45978.870522800928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ca="1">IFERROR(NOW()-F217,"")</f>
        <v>45978.870522800928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ca="1">IFERROR(NOW()-F218,"")</f>
        <v>45978.870522800928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ca="1">IFERROR(NOW()-F219,"")</f>
        <v>45978.870522800928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ca="1">IFERROR(NOW()-F220,"")</f>
        <v>45978.870522800928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ca="1">IFERROR(NOW()-F221,"")</f>
        <v>45978.870522800928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ca="1">IFERROR(NOW()-F222,"")</f>
        <v>45978.870522800928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ca="1">IFERROR(NOW()-F223,"")</f>
        <v>45978.870522800928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ca="1">IFERROR(NOW()-F224,"")</f>
        <v>45978.870522800928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ca="1">IFERROR(NOW()-F225,"")</f>
        <v>45978.870522800928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ca="1">IFERROR(NOW()-F226,"")</f>
        <v>45978.870522800928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ca="1">IFERROR(NOW()-F227,"")</f>
        <v>45978.870522800928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ca="1">IFERROR(NOW()-F228,"")</f>
        <v>45978.870522800928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ca="1">IFERROR(NOW()-F229,"")</f>
        <v>45978.870522800928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ca="1">IFERROR(NOW()-F230,"")</f>
        <v>45978.870522800928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ca="1">IFERROR(NOW()-F231,"")</f>
        <v>45978.870522800928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ca="1">IFERROR(NOW()-F232,"")</f>
        <v>45978.870522800928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ca="1">IFERROR(NOW()-F233,"")</f>
        <v>45978.870522800928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ca="1">IFERROR(NOW()-F234,"")</f>
        <v>45978.870522800928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ca="1">IFERROR(NOW()-F235,"")</f>
        <v>45978.870522800928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ca="1">IFERROR(NOW()-F236,"")</f>
        <v>45978.870522800928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ca="1">IFERROR(NOW()-F237,"")</f>
        <v>45978.870522800928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ca="1">IFERROR(NOW()-F238,"")</f>
        <v>45978.870522800928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ca="1">IFERROR(NOW()-F239,"")</f>
        <v>45978.870522800928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ca="1">IFERROR(NOW()-F240,"")</f>
        <v>45978.870522800928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ca="1">IFERROR(NOW()-F241,"")</f>
        <v>45978.870522800928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ca="1">IFERROR(NOW()-F242,"")</f>
        <v>45978.870522800928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ca="1">IFERROR(NOW()-F243,"")</f>
        <v>45978.870522800928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ca="1">IFERROR(NOW()-F244,"")</f>
        <v>45978.870522800928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ca="1">IFERROR(NOW()-F245,"")</f>
        <v>45978.870522800928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ca="1">IFERROR(NOW()-F246,"")</f>
        <v>45978.870522800928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ca="1">IFERROR(NOW()-F247,"")</f>
        <v>45978.870522800928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ca="1">IFERROR(NOW()-F248,"")</f>
        <v>45978.870522800928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ca="1">IFERROR(NOW()-F249,"")</f>
        <v>45978.870522800928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ca="1">IFERROR(NOW()-F250,"")</f>
        <v>45978.870522800928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ca="1">IFERROR(NOW()-F251,"")</f>
        <v>45978.870522800928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ca="1">IFERROR(NOW()-F252,"")</f>
        <v>45978.870522800928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ca="1">IFERROR(NOW()-F253,"")</f>
        <v>45978.870522800928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ca="1">IFERROR(NOW()-F254,"")</f>
        <v>45978.870522800928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ca="1">IFERROR(NOW()-F255,"")</f>
        <v>45978.870522800928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ca="1">IFERROR(NOW()-F256,"")</f>
        <v>45978.870522800928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ca="1">IFERROR(NOW()-F257,"")</f>
        <v>45978.870522800928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ca="1">IFERROR(NOW()-F258,"")</f>
        <v>45978.870522800928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ca="1">IFERROR(NOW()-F259,"")</f>
        <v>45978.870522800928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ca="1">IFERROR(NOW()-F260,"")</f>
        <v>45978.870522800928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ca="1">IFERROR(NOW()-F261,"")</f>
        <v>45978.870522800928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ca="1">IFERROR(NOW()-F262,"")</f>
        <v>45978.870522800928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ca="1">IFERROR(NOW()-F263,"")</f>
        <v>45978.870522800928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ca="1">IFERROR(NOW()-F264,"")</f>
        <v>45978.870522800928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ca="1">IFERROR(NOW()-F265,"")</f>
        <v>45978.870522800928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ca="1">IFERROR(NOW()-F266,"")</f>
        <v>45978.870522800928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ca="1">IFERROR(NOW()-F267,"")</f>
        <v>45978.870522800928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ca="1">IFERROR(NOW()-F268,"")</f>
        <v>45978.870522800928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ca="1">IFERROR(NOW()-F269,"")</f>
        <v>45978.870522800928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ca="1">IFERROR(NOW()-F270,"")</f>
        <v>45978.870522800928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ca="1">IFERROR(NOW()-F271,"")</f>
        <v>45978.870522800928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ca="1">IFERROR(NOW()-F272,"")</f>
        <v>45978.870522800928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ca="1">IFERROR(NOW()-F273,"")</f>
        <v>45978.870522800928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ca="1">IFERROR(NOW()-F274,"")</f>
        <v>45978.870522800928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ca="1">IFERROR(NOW()-F275,"")</f>
        <v>45978.870522800928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ca="1">IFERROR(NOW()-F276,"")</f>
        <v>45978.870522800928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ca="1">IFERROR(NOW()-F277,"")</f>
        <v>45978.870522800928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ca="1">IFERROR(NOW()-F278,"")</f>
        <v>45978.870522800928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ca="1">IFERROR(NOW()-F279,"")</f>
        <v>45978.870522800928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ca="1">IFERROR(NOW()-F280,"")</f>
        <v>45978.870522800928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ca="1">IFERROR(NOW()-F281,"")</f>
        <v>45978.870522800928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ca="1">IFERROR(NOW()-F282,"")</f>
        <v>45978.870522800928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ca="1">IFERROR(NOW()-F283,"")</f>
        <v>45978.870522800928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ca="1">IFERROR(NOW()-F284,"")</f>
        <v>45978.870522800928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ca="1">IFERROR(NOW()-F285,"")</f>
        <v>45978.870522800928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ca="1">IFERROR(NOW()-F286,"")</f>
        <v>45978.870522800928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ca="1">IFERROR(NOW()-F287,"")</f>
        <v>45978.870522800928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ca="1">IFERROR(NOW()-F288,"")</f>
        <v>45978.870522800928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ca="1">IFERROR(NOW()-F289,"")</f>
        <v>45978.870522800928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ca="1">IFERROR(NOW()-F290,"")</f>
        <v>45978.870522800928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ca="1">IFERROR(NOW()-F291,"")</f>
        <v>45978.870522800928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ca="1">IFERROR(NOW()-F292,"")</f>
        <v>45978.870522800928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ca="1">IFERROR(NOW()-F293,"")</f>
        <v>45978.870522800928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ca="1">IFERROR(NOW()-F294,"")</f>
        <v>45978.870522800928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ca="1">IFERROR(NOW()-F295,"")</f>
        <v>45978.870522800928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ca="1">IFERROR(NOW()-F296,"")</f>
        <v>45978.870522800928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ca="1">IFERROR(NOW()-F297,"")</f>
        <v>45978.870522800928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ca="1">IFERROR(NOW()-F298,"")</f>
        <v>45978.870522800928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ca="1">IFERROR(NOW()-F299,"")</f>
        <v>45978.870522800928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ca="1">IFERROR(NOW()-F300,"")</f>
        <v>45978.870522800928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ca="1">IFERROR(NOW()-F301,"")</f>
        <v>45978.870522800928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ca="1">IFERROR(NOW()-F302,"")</f>
        <v>45978.870522800928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ca="1">IFERROR(NOW()-F303,"")</f>
        <v>45978.870522800928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ca="1">IFERROR(NOW()-F304,"")</f>
        <v>45978.870522800928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ca="1">IFERROR(NOW()-F305,"")</f>
        <v>45978.870522800928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ca="1">IFERROR(NOW()-F306,"")</f>
        <v>45978.870522800928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ca="1">IFERROR(NOW()-F307,"")</f>
        <v>45978.870522800928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ca="1">IFERROR(NOW()-F308,"")</f>
        <v>45978.870522800928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ca="1">IFERROR(NOW()-F309,"")</f>
        <v>45978.870522800928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ca="1">IFERROR(NOW()-F310,"")</f>
        <v>45978.870522800928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ca="1">IFERROR(NOW()-F311,"")</f>
        <v>45978.870522800928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ca="1">IFERROR(NOW()-F312,"")</f>
        <v>45978.870522800928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ca="1">IFERROR(NOW()-F313,"")</f>
        <v>45978.870522800928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ca="1">IFERROR(NOW()-F314,"")</f>
        <v>45978.870522800928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ca="1">IFERROR(NOW()-F315,"")</f>
        <v>45978.870522800928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ca="1">IFERROR(NOW()-F316,"")</f>
        <v>45978.870522800928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ca="1">IFERROR(NOW()-F317,"")</f>
        <v>45978.870522800928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ca="1">IFERROR(NOW()-F318,"")</f>
        <v>45978.870522800928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ca="1">IFERROR(NOW()-F319,"")</f>
        <v>45978.870522800928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ca="1">IFERROR(NOW()-F320,"")</f>
        <v>45978.870522800928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ca="1">IFERROR(NOW()-F321,"")</f>
        <v>45978.870522800928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ca="1">IFERROR(NOW()-F322,"")</f>
        <v>45978.870522800928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ca="1">IFERROR(NOW()-F323,"")</f>
        <v>45978.870522800928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ca="1">IFERROR(NOW()-F324,"")</f>
        <v>45978.870522800928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ca="1">IFERROR(NOW()-F325,"")</f>
        <v>45978.870522800928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ca="1">IFERROR(NOW()-F326,"")</f>
        <v>45978.870522800928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ca="1">IFERROR(NOW()-F327,"")</f>
        <v>45978.870522800928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ca="1">IFERROR(NOW()-F328,"")</f>
        <v>45978.870522800928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ca="1">IFERROR(NOW()-F329,"")</f>
        <v>45978.870522800928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ca="1">IFERROR(NOW()-F330,"")</f>
        <v>45978.870522800928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ca="1">IFERROR(NOW()-F331,"")</f>
        <v>45978.870522800928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ca="1">IFERROR(NOW()-F332,"")</f>
        <v>45978.870522800928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ca="1">IFERROR(NOW()-F333,"")</f>
        <v>45978.870522800928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ca="1">IFERROR(NOW()-F334,"")</f>
        <v>45978.870522800928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ca="1">IFERROR(NOW()-F335,"")</f>
        <v>45978.870522800928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ca="1">IFERROR(NOW()-F336,"")</f>
        <v>45978.870522800928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ca="1">IFERROR(NOW()-F337,"")</f>
        <v>45978.870522800928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ca="1">IFERROR(NOW()-F338,"")</f>
        <v>45978.870522800928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ca="1">IFERROR(NOW()-F339,"")</f>
        <v>45978.870522800928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ca="1">IFERROR(NOW()-F340,"")</f>
        <v>45978.870522800928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ca="1">IFERROR(NOW()-F341,"")</f>
        <v>45978.870522800928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ca="1">IFERROR(NOW()-F342,"")</f>
        <v>45978.870522800928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ca="1">IFERROR(NOW()-F343,"")</f>
        <v>45978.870522800928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ca="1">IFERROR(NOW()-F344,"")</f>
        <v>45978.870522800928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ca="1">IFERROR(NOW()-F345,"")</f>
        <v>45978.870522800928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ca="1">IFERROR(NOW()-F346,"")</f>
        <v>45978.870522800928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ca="1">IFERROR(NOW()-F347,"")</f>
        <v>45978.870522800928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ca="1">IFERROR(NOW()-F348,"")</f>
        <v>45978.870522800928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ca="1">IFERROR(NOW()-F349,"")</f>
        <v>45978.870522800928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ca="1">IFERROR(NOW()-F350,"")</f>
        <v>45978.870522800928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ca="1">IFERROR(NOW()-F351,"")</f>
        <v>45978.870522800928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ca="1">IFERROR(NOW()-F352,"")</f>
        <v>45978.870522800928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ca="1">IFERROR(NOW()-F353,"")</f>
        <v>45978.870522800928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ca="1">IFERROR(NOW()-F354,"")</f>
        <v>45978.870522800928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ca="1">IFERROR(NOW()-F355,"")</f>
        <v>45978.870522800928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ca="1">IFERROR(NOW()-F356,"")</f>
        <v>45978.870522800928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ca="1">IFERROR(NOW()-F357,"")</f>
        <v>45978.870522800928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ca="1">IFERROR(NOW()-F358,"")</f>
        <v>45978.870522800928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ca="1">IFERROR(NOW()-F359,"")</f>
        <v>45978.870522800928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ca="1">IFERROR(NOW()-F360,"")</f>
        <v>45978.870522800928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ca="1">IFERROR(NOW()-F361,"")</f>
        <v>45978.870522800928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ca="1">IFERROR(NOW()-F362,"")</f>
        <v>45978.870522800928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ca="1">IFERROR(NOW()-F363,"")</f>
        <v>45978.870522800928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ca="1">IFERROR(NOW()-F364,"")</f>
        <v>45978.870522800928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ca="1">IFERROR(NOW()-F365,"")</f>
        <v>45978.870522800928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ca="1">IFERROR(NOW()-F366,"")</f>
        <v>45978.870522800928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ca="1">IFERROR(NOW()-F367,"")</f>
        <v>45978.870522800928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ca="1">IFERROR(NOW()-F368,"")</f>
        <v>45978.870522800928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ca="1">IFERROR(NOW()-F369,"")</f>
        <v>45978.870522800928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ca="1">IFERROR(NOW()-F370,"")</f>
        <v>45978.870522800928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ca="1">IFERROR(NOW()-F371,"")</f>
        <v>45978.870522800928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ca="1">IFERROR(NOW()-F372,"")</f>
        <v>45978.870522800928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ca="1">IFERROR(NOW()-F373,"")</f>
        <v>45978.870522800928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ca="1">IFERROR(NOW()-F374,"")</f>
        <v>45978.870522800928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ca="1">IFERROR(NOW()-F375,"")</f>
        <v>45978.870522800928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ca="1">IFERROR(NOW()-F376,"")</f>
        <v>45978.870522800928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ca="1">IFERROR(NOW()-F377,"")</f>
        <v>45978.870522800928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ca="1">IFERROR(NOW()-F378,"")</f>
        <v>45978.870522800928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ca="1">IFERROR(NOW()-F379,"")</f>
        <v>45978.870522800928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ca="1">IFERROR(NOW()-F380,"")</f>
        <v>45978.870522800928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ca="1">IFERROR(NOW()-F381,"")</f>
        <v>45978.870522800928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ca="1">IFERROR(NOW()-F382,"")</f>
        <v>45978.870522800928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ca="1">IFERROR(NOW()-F383,"")</f>
        <v>45978.870522800928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ca="1">IFERROR(NOW()-F384,"")</f>
        <v>45978.870522800928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ca="1">IFERROR(NOW()-F385,"")</f>
        <v>45978.870522800928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ca="1">IFERROR(NOW()-F386,"")</f>
        <v>45978.870522800928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ca="1">IFERROR(NOW()-F387,"")</f>
        <v>45978.870522800928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ca="1">IFERROR(NOW()-F388,"")</f>
        <v>45978.870522800928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ca="1">IFERROR(NOW()-F389,"")</f>
        <v>45978.870522800928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ca="1">IFERROR(NOW()-F390,"")</f>
        <v>45978.870522800928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ca="1">IFERROR(NOW()-F391,"")</f>
        <v>45978.870522800928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ca="1">IFERROR(NOW()-F392,"")</f>
        <v>45978.870522800928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ca="1">IFERROR(NOW()-F393,"")</f>
        <v>45978.870522800928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ca="1">IFERROR(NOW()-F394,"")</f>
        <v>45978.870522800928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ca="1">IFERROR(NOW()-F395,"")</f>
        <v>45978.870522800928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ca="1">IFERROR(NOW()-F396,"")</f>
        <v>45978.870522800928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ca="1">IFERROR(NOW()-F397,"")</f>
        <v>45978.870522800928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ca="1">IFERROR(NOW()-F398,"")</f>
        <v>45978.870522800928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ca="1">IFERROR(NOW()-F399,"")</f>
        <v>45978.870522800928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ca="1">IFERROR(NOW()-F400,"")</f>
        <v>45978.870522800928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ca="1">IFERROR(NOW()-F401,"")</f>
        <v>45978.870522800928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ca="1">IFERROR(NOW()-F402,"")</f>
        <v>45978.870522800928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ca="1">IFERROR(NOW()-F403,"")</f>
        <v>45978.870522800928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ca="1">IFERROR(NOW()-F404,"")</f>
        <v>45978.870522800928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ca="1">IFERROR(NOW()-F405,"")</f>
        <v>45978.870522800928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ca="1">IFERROR(NOW()-F406,"")</f>
        <v>45978.870522800928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ca="1">IFERROR(NOW()-F407,"")</f>
        <v>45978.870522800928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ca="1">IFERROR(NOW()-F408,"")</f>
        <v>45978.870522800928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ca="1">IFERROR(NOW()-F409,"")</f>
        <v>45978.870522800928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ca="1">IFERROR(NOW()-F410,"")</f>
        <v>45978.870522800928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ca="1">IFERROR(NOW()-F411,"")</f>
        <v>45978.870522800928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ca="1">IFERROR(NOW()-F412,"")</f>
        <v>45978.870522800928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ca="1">IFERROR(NOW()-F413,"")</f>
        <v>45978.870522800928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ca="1">IFERROR(NOW()-F414,"")</f>
        <v>45978.870522800928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ca="1">IFERROR(NOW()-F415,"")</f>
        <v>45978.870522800928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ca="1">IFERROR(NOW()-F416,"")</f>
        <v>45978.870522800928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ca="1">IFERROR(NOW()-F417,"")</f>
        <v>45978.870522800928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ca="1">IFERROR(NOW()-F418,"")</f>
        <v>45978.870522800928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ca="1">IFERROR(NOW()-F419,"")</f>
        <v>45978.870522800928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ca="1">IFERROR(NOW()-F420,"")</f>
        <v>45978.870522800928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ca="1">IFERROR(NOW()-F421,"")</f>
        <v>45978.870522800928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ca="1">IFERROR(NOW()-F422,"")</f>
        <v>45978.870522800928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ca="1">IFERROR(NOW()-F423,"")</f>
        <v>45978.870522800928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ca="1">IFERROR(NOW()-F424,"")</f>
        <v>45978.870522800928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ca="1">IFERROR(NOW()-F425,"")</f>
        <v>45978.870522800928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ca="1">IFERROR(NOW()-F426,"")</f>
        <v>45978.870522800928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ca="1">IFERROR(NOW()-F427,"")</f>
        <v>45978.870522800928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ca="1">IFERROR(NOW()-F428,"")</f>
        <v>45978.870522800928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ca="1">IFERROR(NOW()-F429,"")</f>
        <v>45978.870522800928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ca="1">IFERROR(NOW()-F430,"")</f>
        <v>45978.870522800928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ca="1">IFERROR(NOW()-F431,"")</f>
        <v>45978.870522800928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ca="1">IFERROR(NOW()-F432,"")</f>
        <v>45978.870522800928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ca="1">IFERROR(NOW()-F433,"")</f>
        <v>45978.870522800928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ca="1">IFERROR(NOW()-F434,"")</f>
        <v>45978.870522800928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ca="1">IFERROR(NOW()-F435,"")</f>
        <v>45978.870522800928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ca="1">IFERROR(NOW()-F436,"")</f>
        <v>45978.870522800928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ca="1">IFERROR(NOW()-F437,"")</f>
        <v>45978.870522800928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ca="1">IFERROR(NOW()-F438,"")</f>
        <v>45978.870522800928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ca="1">IFERROR(NOW()-F439,"")</f>
        <v>45978.870522800928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ca="1">IFERROR(NOW()-F440,"")</f>
        <v>45978.870522800928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ca="1">IFERROR(NOW()-F441,"")</f>
        <v>45978.870522800928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ca="1">IFERROR(NOW()-F442,"")</f>
        <v>45978.870522800928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ca="1">IFERROR(NOW()-F443,"")</f>
        <v>45978.870522800928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ca="1">IFERROR(NOW()-F444,"")</f>
        <v>45978.870522800928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ca="1">IFERROR(NOW()-F445,"")</f>
        <v>45978.870522800928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ca="1">IFERROR(NOW()-F446,"")</f>
        <v>45978.870522800928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ca="1">IFERROR(NOW()-F447,"")</f>
        <v>45978.870522800928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ca="1">IFERROR(NOW()-F448,"")</f>
        <v>45978.870522800928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ca="1">IFERROR(NOW()-F449,"")</f>
        <v>45978.870522800928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ca="1">IFERROR(NOW()-F450,"")</f>
        <v>45978.870522800928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ca="1">IFERROR(NOW()-F451,"")</f>
        <v>45978.870522800928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ca="1">IFERROR(NOW()-F452,"")</f>
        <v>45978.870522800928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ca="1">IFERROR(NOW()-F453,"")</f>
        <v>45978.870522800928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ca="1">IFERROR(NOW()-F454,"")</f>
        <v>45978.870522800928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ca="1">IFERROR(NOW()-F455,"")</f>
        <v>45978.870522800928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ca="1">IFERROR(NOW()-F456,"")</f>
        <v>45978.870522800928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ca="1">IFERROR(NOW()-F457,"")</f>
        <v>45978.870522800928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ca="1">IFERROR(NOW()-F458,"")</f>
        <v>45978.870522800928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ca="1">IFERROR(NOW()-F459,"")</f>
        <v>45978.870522800928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ca="1">IFERROR(NOW()-F460,"")</f>
        <v>45978.870522800928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ca="1">IFERROR(NOW()-F461,"")</f>
        <v>45978.870522800928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ca="1">IFERROR(NOW()-F462,"")</f>
        <v>45978.870522800928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ca="1">IFERROR(NOW()-F463,"")</f>
        <v>45978.870522800928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ca="1">IFERROR(NOW()-F464,"")</f>
        <v>45978.870522800928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ca="1">IFERROR(NOW()-F465,"")</f>
        <v>45978.870522800928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ca="1">IFERROR(NOW()-F466,"")</f>
        <v>45978.870522800928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ca="1">IFERROR(NOW()-F467,"")</f>
        <v>45978.870522800928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ca="1">IFERROR(NOW()-F468,"")</f>
        <v>45978.870522800928</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ca="1">IFERROR(NOW()-F469,"")</f>
        <v>45978.870522800928</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ca="1">IFERROR(NOW()-F470,"")</f>
        <v>45978.870522800928</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ca="1">IFERROR(NOW()-F471,"")</f>
        <v>45978.870522800928</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ca="1">IFERROR(NOW()-F472,"")</f>
        <v>45978.870522800928</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ca="1">IFERROR(NOW()-F473,"")</f>
        <v>45978.870522800928</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ca="1">IFERROR(NOW()-F474,"")</f>
        <v>45978.870522800928</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ca="1">IFERROR(NOW()-F475,"")</f>
        <v>45978.870522800928</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ca="1">IFERROR(NOW()-F476,"")</f>
        <v>45978.870522800928</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ca="1">IFERROR(NOW()-F477,"")</f>
        <v>45978.870522800928</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ca="1">IFERROR(NOW()-F478,"")</f>
        <v>45978.870522800928</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ca="1">IFERROR(NOW()-F479,"")</f>
        <v>45978.870522800928</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ca="1">IFERROR(NOW()-F480,"")</f>
        <v>45978.870522800928</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ca="1">IFERROR(NOW()-F481,"")</f>
        <v>45978.870522800928</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ca="1">IFERROR(NOW()-F482,"")</f>
        <v>45978.870522800928</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ca="1">IFERROR(NOW()-F483,"")</f>
        <v>45978.870522800928</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ca="1">IFERROR(NOW()-F484,"")</f>
        <v>45978.870522800928</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ca="1">IFERROR(NOW()-F485,"")</f>
        <v>45978.870522800928</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ca="1">IFERROR(NOW()-F486,"")</f>
        <v>45978.870522800928</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ca="1">IFERROR(NOW()-F487,"")</f>
        <v>45978.870522800928</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ca="1">IFERROR(NOW()-F488,"")</f>
        <v>45978.870522800928</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ca="1">IFERROR(NOW()-F489,"")</f>
        <v>45978.870522800928</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ca="1">IFERROR(NOW()-F490,"")</f>
        <v>45978.870522800928</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ca="1">IFERROR(NOW()-F491,"")</f>
        <v>45978.870522800928</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ca="1">IFERROR(NOW()-F492,"")</f>
        <v>45978.870522800928</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ca="1">IFERROR(NOW()-F493,"")</f>
        <v>45978.870522800928</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ca="1">IFERROR(NOW()-F494,"")</f>
        <v>45978.870522800928</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ca="1">IFERROR(NOW()-F495,"")</f>
        <v>45978.870522800928</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ca="1">IFERROR(NOW()-F496,"")</f>
        <v>45978.870522800928</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ca="1">IFERROR(NOW()-F497,"")</f>
        <v>45978.870522800928</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ca="1">IFERROR(NOW()-F498,"")</f>
        <v>45978.870522800928</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ca="1">IFERROR(NOW()-F499,"")</f>
        <v>45978.870522800928</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ca="1">IFERROR(NOW()-F500,"")</f>
        <v>45978.870522800928</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ca="1">IFERROR(NOW()-F501,"")</f>
        <v>45978.870522800928</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ca="1">IFERROR(NOW()-F502,"")</f>
        <v>45978.870522800928</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ca="1">IFERROR(NOW()-F503,"")</f>
        <v>45978.870522800928</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ca="1">IFERROR(NOW()-F504,"")</f>
        <v>45978.870522800928</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ca="1">IFERROR(NOW()-F505,"")</f>
        <v>45978.870522800928</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ca="1">IFERROR(NOW()-F506,"")</f>
        <v>45978.870522800928</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ca="1">IFERROR(NOW()-F507,"")</f>
        <v>45978.870522800928</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ca="1">IFERROR(NOW()-F508,"")</f>
        <v>45978.870522800928</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ca="1">IFERROR(NOW()-F509,"")</f>
        <v>45978.870522800928</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ca="1">IFERROR(NOW()-F510,"")</f>
        <v>45978.870522800928</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ca="1">IFERROR(NOW()-F511,"")</f>
        <v>45978.870522800928</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ca="1">IFERROR(NOW()-F512,"")</f>
        <v>45978.870522800928</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ca="1">IFERROR(NOW()-F513,"")</f>
        <v>45978.870522800928</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ca="1">IFERROR(NOW()-F514,"")</f>
        <v>45978.870522800928</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ca="1">IFERROR(NOW()-F515,"")</f>
        <v>45978.870522800928</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ca="1">IFERROR(NOW()-F516,"")</f>
        <v>45978.870522800928</v>
      </c>
      <c r="H516" s="95"/>
      <c r="I516" s="113" t="str">
        <f>IFERROR(VLOOKUP(D516,DB!A:F,6,0),"")</f>
        <v/>
      </c>
      <c r="J516" s="113" t="str">
        <f>IFERROR(VLOOKUP(D516,DB!A:G,7,0),"")</f>
        <v/>
      </c>
      <c r="K516" s="97"/>
      <c r="L516" s="91" t="str">
        <f>IFERROR(VLOOKUP(D516,DB!A:I,9,0),"")</f>
        <v/>
      </c>
    </row>
  </sheetData>
  <dataValidations count="2">
    <dataValidation allowBlank="1" showInputMessage="1" showErrorMessage="1" sqref="E1" xr:uid="{A4F81451-56CC-4543-9497-104C4E44EE4B}"/>
    <dataValidation type="list" allowBlank="1" showInputMessage="1" showErrorMessage="1" sqref="E2:E5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1"/>
  <sheetViews>
    <sheetView tabSelected="1" workbookViewId="0">
      <selection activeCell="D10" sqref="D10"/>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87.038462615739263</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52.681645486110938</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30.20941168981517</v>
      </c>
      <c r="H4" s="110">
        <v>45948.661111111112</v>
      </c>
      <c r="I4" s="109" t="str">
        <f>IFERROR(VLOOKUP(D4,DB!A:F,6,0),"")</f>
        <v>SCECO</v>
      </c>
      <c r="J4" s="109" t="str">
        <f>IFERROR(VLOOKUP(D4,DB!A:G,7,0),"")</f>
        <v>Dead</v>
      </c>
      <c r="K4" s="109" t="s">
        <v>39118</v>
      </c>
      <c r="L4" s="109" t="str">
        <f>IFERROR(VLOOKUP(D4,DB!A:I,9,0),"")</f>
        <v>Latis</v>
      </c>
    </row>
    <row r="5" spans="1:13">
      <c r="A5" s="109" t="s">
        <v>39119</v>
      </c>
      <c r="B5" s="109" t="str">
        <f>IFERROR(VLOOKUP(D5,DB!A:K,11,0),"")</f>
        <v>R5</v>
      </c>
      <c r="C5" s="109">
        <v>1</v>
      </c>
      <c r="D5" s="109" t="s">
        <v>33371</v>
      </c>
      <c r="E5" s="109" t="s">
        <v>39021</v>
      </c>
      <c r="F5" s="135">
        <v>45977.514803240738</v>
      </c>
      <c r="G5" s="111">
        <f t="shared" ref="G5:G6" ca="1" si="2">IFERROR(NOW()-F5,"")</f>
        <v>1.3557195601897547</v>
      </c>
      <c r="H5" s="135">
        <v>45977.468807870369</v>
      </c>
      <c r="I5" s="109" t="str">
        <f>IFERROR(VLOOKUP(D5,DB!A:F,6,0),"")</f>
        <v>SCECO</v>
      </c>
      <c r="J5" s="109" t="str">
        <f>IFERROR(VLOOKUP(D5,DB!A:G,7,0),"")</f>
        <v>Weak</v>
      </c>
      <c r="K5" s="109" t="s">
        <v>39120</v>
      </c>
      <c r="L5" s="109" t="str">
        <f>IFERROR(VLOOKUP(D5,DB!A:I,9,0),"")</f>
        <v>Latis</v>
      </c>
    </row>
    <row r="6" spans="1:13" ht="30.75">
      <c r="A6" s="109" t="s">
        <v>39121</v>
      </c>
      <c r="B6" s="109" t="str">
        <f>IFERROR(VLOOKUP(D6,DB!A:K,11,0),"")</f>
        <v>R5</v>
      </c>
      <c r="C6" s="109">
        <v>1</v>
      </c>
      <c r="D6" s="109" t="s">
        <v>33946</v>
      </c>
      <c r="E6" s="109" t="s">
        <v>39021</v>
      </c>
      <c r="F6" s="135">
        <v>45978.738356481481</v>
      </c>
      <c r="G6" s="111">
        <f t="shared" ca="1" si="2"/>
        <v>0.13216631944669643</v>
      </c>
      <c r="H6" s="135">
        <v>45978.716273148151</v>
      </c>
      <c r="I6" s="109" t="str">
        <f>IFERROR(VLOOKUP(D6,DB!A:F,6,0),"")</f>
        <v>SCECO</v>
      </c>
      <c r="J6" s="109" t="str">
        <f>IFERROR(VLOOKUP(D6,DB!A:G,7,0),"")</f>
        <v>Dead</v>
      </c>
      <c r="K6" s="109" t="s">
        <v>39122</v>
      </c>
      <c r="L6" s="109" t="str">
        <f>IFERROR(VLOOKUP(D6,DB!A:I,9,0),"")</f>
        <v>Latis</v>
      </c>
    </row>
    <row r="7" spans="1:13">
      <c r="A7" s="109"/>
      <c r="B7" s="109" t="str">
        <f>IFERROR(VLOOKUP(D7,DB!A:K,11,0),"")</f>
        <v/>
      </c>
      <c r="C7" s="109"/>
      <c r="D7" s="109"/>
      <c r="E7" s="109"/>
      <c r="F7" s="109"/>
      <c r="G7" s="109">
        <f t="shared" ref="G7:G68" ca="1" si="3">IFERROR(NOW()-F7,"")</f>
        <v>45978.870522800928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3"/>
        <v>45978.870522800928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45978.870522800928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45978.870522800928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45978.870522800928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45978.870522800928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45978.870522800928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45978.870522800928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45978.870522800928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45978.870522800928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45978.870522800928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45978.870522800928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45978.870522800928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45978.870522800928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45978.870522800928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45978.870522800928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45978.870522800928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45978.870522800928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45978.870522800928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45978.870522800928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45978.870522800928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45978.870522800928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45978.870522800928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45978.870522800928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45978.870522800928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45978.870522800928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45978.870522800928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45978.870522800928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45978.870522800928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45978.870522800928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45978.870522800928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45978.870522800928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45978.870522800928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45978.870522800928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45978.870522800928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45978.870522800928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45978.870522800928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45978.870522800928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45978.870522800928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45978.870522800928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45978.870522800928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45978.870522800928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45978.870522800928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45978.870522800928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45978.870522800928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45978.870522800928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45978.870522800928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45978.870522800928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45978.870522800928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45978.870522800928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45978.870522800928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45978.870522800928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45978.870522800928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45978.870522800928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45978.870522800928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45978.870522800928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45978.870522800928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45978.870522800928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45978.870522800928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45978.870522800928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45978.870522800928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45978.870522800928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ref="G69:G132" ca="1" si="4">IFERROR(NOW()-F69,"")</f>
        <v>45978.870522800928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4"/>
        <v>45978.870522800928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4"/>
        <v>45978.870522800928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45978.870522800928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45978.870522800928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45978.870522800928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45978.870522800928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45978.870522800928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45978.870522800928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45978.870522800928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45978.870522800928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45978.870522800928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45978.870522800928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45978.870522800928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45978.870522800928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45978.870522800928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45978.870522800928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45978.870522800928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45978.870522800928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45978.870522800928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45978.870522800928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45978.870522800928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45978.870522800928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45978.870522800928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45978.870522800928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45978.870522800928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45978.870522800928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45978.870522800928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45978.870522800928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45978.870522800928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45978.870522800928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45978.870522800928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45978.870522800928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45978.870522800928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45978.870522800928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45978.870522800928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45978.870522800928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45978.870522800928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45978.870522800928</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45978.870522800928</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45978.870522800928</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45978.870522800928</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45978.870522800928</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45978.870522800928</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45978.870522800928</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45978.870522800928</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45978.870522800928</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45978.870522800928</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45978.870522800928</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45978.870522800928</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45978.870522800928</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45978.870522800928</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45978.870522800928</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45978.870522800928</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45978.870522800928</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45978.870522800928</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45978.870522800928</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45978.870522800928</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45978.870522800928</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45978.870522800928</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45978.870522800928</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45978.870522800928</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45978.870522800928</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45978.870522800928</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ref="G133:G196" ca="1" si="5">IFERROR(NOW()-F133,"")</f>
        <v>45978.870522800928</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5"/>
        <v>45978.870522800928</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5"/>
        <v>45978.870522800928</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45978.870522800928</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45978.870522800928</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45978.870522800928</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45978.870522800928</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45978.870522800928</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45978.870522800928</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45978.870522800928</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45978.870522800928</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45978.870522800928</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45978.870522800928</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45978.870522800928</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45978.870522800928</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45978.870522800928</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45978.870522800928</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45978.870522800928</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45978.870522800928</v>
      </c>
      <c r="H151" s="109"/>
      <c r="I151" s="109" t="str">
        <f>IFERROR(VLOOKUP(D151,DB!A:F,6,0),"")</f>
        <v/>
      </c>
      <c r="J151" s="109" t="str">
        <f>IFERROR(VLOOKUP(D151,DB!A:G,7,0),"")</f>
        <v/>
      </c>
      <c r="K151" s="109"/>
      <c r="L151" s="109" t="str">
        <f>IFERROR(VLOOKUP(D151,DB!A:I,9,0),"")</f>
        <v/>
      </c>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sheetData>
  <dataValidations count="2">
    <dataValidation allowBlank="1" showInputMessage="1" showErrorMessage="1" sqref="E1" xr:uid="{920C6338-E771-4DAE-8C89-92A9093EA4DE}"/>
    <dataValidation type="list" allowBlank="1" showInputMessage="1" showErrorMessage="1" sqref="E2:E1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5"/>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51" ca="1" si="0">IFERROR(NOW()-F2,"-")</f>
        <v>45978.870522800928</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45978.870522800928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45978.870522800928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45978.870522800928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45978.870522800928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45978.870522800928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45978.870522800928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45978.870522800928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45978.870522800928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45978.870522800928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45978.870522800928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45978.870522800928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45978.870522800928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45978.870522800928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45978.870522800928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45978.870522800928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45978.870522800928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45978.870522800928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45978.870522800928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45978.870522800928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45978.870522800928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45978.870522800928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45978.870522800928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45978.870522800928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45978.870522800928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45978.870522800928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45978.870522800928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45978.870522800928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45978.870522800928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45978.870522800928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45978.870522800928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45978.870522800928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45978.870522800928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45978.870522800928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45978.870522800928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45978.870522800928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45978.870522800928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45978.870522800928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45978.870522800928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45978.870522800928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45978.870522800928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45978.870522800928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45978.870522800928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45978.870522800928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45978.870522800928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45978.870522800928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45978.870522800928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45978.870522800928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45978.870522800928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45978.870522800928</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ref="G52:G85" ca="1" si="1">IFERROR(NOW()-F52,"-")</f>
        <v>45978.870522800928</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45978.870522800928</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45978.870522800928</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45978.870522800928</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45978.870522800928</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45978.870522800928</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45978.870522800928</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45978.870522800928</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45978.870522800928</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45978.870522800928</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45978.870522800928</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45978.870522800928</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45978.870522800928</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45978.870522800928</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45978.870522800928</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45978.870522800928</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45978.870522800928</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45978.870522800928</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45978.870522800928</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45978.870522800928</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45978.870522800928</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45978.870522800928</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45978.870522800928</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45978.870522800928</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45978.870522800928</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45978.870522800928</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45978.870522800928</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45978.870522800928</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45978.870522800928</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45978.870522800928</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45978.870522800928</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45978.870522800928</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45978.870522800928</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45978.870522800928</v>
      </c>
      <c r="H85" s="121"/>
      <c r="I85" s="119" t="str">
        <f>IFERROR(VLOOKUP(D85,DB!A:F,6,0),"")</f>
        <v/>
      </c>
      <c r="J85" s="119" t="str">
        <f>IFERROR(VLOOKUP(D85,DB!A:G,7,0),"")</f>
        <v/>
      </c>
      <c r="K85" s="122"/>
      <c r="L85" s="123" t="str">
        <f>IFERROR(VLOOKUP(D85,DB!A:I,9,0),"")</f>
        <v/>
      </c>
    </row>
  </sheetData>
  <dataValidations count="2">
    <dataValidation allowBlank="1" showInputMessage="1" showErrorMessage="1" sqref="E1" xr:uid="{9E1BC488-8814-4F8A-8DBE-742B3278AB71}"/>
    <dataValidation type="list" allowBlank="1" showInputMessage="1" showErrorMessage="1" sqref="E2:E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2025-11-17T17:54:01Z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