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34" documentId="13_ncr:1_{F6CB121F-512D-4AA6-A0C1-0FB36C537598}" xr6:coauthVersionLast="47" xr6:coauthVersionMax="47" xr10:uidLastSave="{A4516BBA-2068-4153-A179-76E66E5D30F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<sst xmlns="http://schemas.openxmlformats.org/spreadsheetml/2006/main" count="179009" uniqueCount="39097">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</sst>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294.63278020833241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14.137791550929251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45957.581205902781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45957.581205902781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45957.581205902781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45957.581205902781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45957.581205902781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45957.581205902781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45957.581205902781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45957.581205902781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45957.581205902781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45957.581205902781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45957.581205902781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45957.581205902781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45957.581205902781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45957.581205902781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45957.581205902781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45957.581205902781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45957.581205902781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45957.581205902781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45957.581205902781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45957.581205902781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45957.581205902781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45957.581205902781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45957.581205902781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45957.581205902781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45957.581205902781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45957.581205902781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45957.581205902781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45957.581205902781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45957.581205902781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45957.581205902781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45957.581205902781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45957.581205902781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45957.581205902781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45957.581205902781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45957.581205902781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45957.581205902781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45957.581205902781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45957.581205902781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45957.581205902781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45957.581205902781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45957.581205902781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45957.581205902781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45957.581205902781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45957.581205902781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45957.581205902781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45957.581205902781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45957.581205902781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45957.581205902781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45957.581205902781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45957.581205902781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132.58136817129707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45957.581205902781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45957.581205902781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45957.581205902781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45957.581205902781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45957.581205902781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45957.581205902781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45957.581205902781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45957.581205902781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45957.581205902781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45957.581205902781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45957.581205902781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45957.581205902781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45957.581205902781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45957.581205902781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45957.581205902781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45957.581205902781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45957.581205902781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45957.581205902781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45957.581205902781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45957.581205902781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45957.581205902781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45957.581205902781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45957.581205902781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45957.581205902781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45957.581205902781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45957.581205902781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45957.581205902781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45957.581205902781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45957.581205902781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45957.581205902781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45957.581205902781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45957.581205902781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45957.581205902781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45957.581205902781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45957.581205902781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45957.581205902781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45957.581205902781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45957.581205902781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45957.581205902781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45957.581205902781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45957.581205902781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45957.581205902781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45957.581205902781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45957.581205902781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45957.581205902781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45957.581205902781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45957.581205902781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45957.581205902781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45957.581205902781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45957.581205902781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45957.581205902781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45957.581205902781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45957.581205902781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45957.581205902781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45957.581205902781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45957.581205902781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45957.581205902781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45957.581205902781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45957.581205902781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45957.581205902781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45957.581205902781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45957.581205902781</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45957.581205902781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45957.581205902781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45957.581205902781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45957.581205902781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45957.581205902781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45957.581205902781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45957.581205902781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45957.581205902781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45957.581205902781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45957.581205902781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45957.581205902781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45957.581205902781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45957.581205902781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45957.581205902781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45957.581205902781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45957.581205902781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45957.581205902781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45957.581205902781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45957.581205902781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45957.581205902781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45957.581205902781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45957.581205902781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45957.581205902781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45957.581205902781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45957.581205902781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45957.581205902781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45957.581205902781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45957.581205902781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45957.581205902781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45957.581205902781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45957.581205902781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45957.581205902781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45957.581205902781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45957.581205902781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45957.581205902781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45957.581205902781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45957.581205902781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45957.581205902781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45957.581205902781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45957.581205902781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45957.581205902781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45957.581205902781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45957.581205902781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45957.581205902781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45957.581205902781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45957.581205902781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45957.581205902781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45957.581205902781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45957.581205902781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45957.581205902781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45957.581205902781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45957.581205902781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45957.581205902781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45957.581205902781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45957.581205902781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45957.581205902781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45957.581205902781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45957.581205902781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45957.581205902781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45957.581205902781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45957.581205902781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45957.581205902781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45957.581205902781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45957.581205902781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45957.581205902781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45957.581205902781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45957.581205902781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45957.581205902781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45957.581205902781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45957.581205902781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45957.581205902781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45957.581205902781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45957.581205902781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45957.581205902781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45957.581205902781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45957.581205902781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45957.581205902781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45957.581205902781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45957.581205902781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45957.581205902781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45957.581205902781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45957.581205902781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45957.581205902781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45957.581205902781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45957.581205902781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45957.581205902781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45957.581205902781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45957.581205902781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45957.581205902781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45957.581205902781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45957.581205902781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45957.581205902781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45957.581205902781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45957.581205902781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45957.581205902781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45957.581205902781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45957.581205902781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45957.581205902781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45957.581205902781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45957.581205902781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45957.581205902781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45957.581205902781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45957.581205902781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45957.581205902781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45957.581205902781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45957.581205902781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45957.581205902781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45957.581205902781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45957.581205902781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45957.581205902781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45957.581205902781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45957.581205902781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45957.581205902781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45957.581205902781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45957.581205902781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45957.581205902781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45957.581205902781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45957.581205902781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45957.581205902781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45957.581205902781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45957.581205902781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45957.581205902781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45957.581205902781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45957.581205902781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45957.581205902781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45957.581205902781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45957.581205902781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45957.581205902781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45957.581205902781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45957.581205902781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45957.581205902781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45957.581205902781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45957.581205902781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45957.581205902781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45957.581205902781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45957.581205902781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45957.581205902781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45957.581205902781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45957.581205902781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45957.581205902781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45957.581205902781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45957.581205902781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45957.581205902781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45957.581205902781</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45957.581206134259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45957.581206134259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45957.581206134259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45957.581206134259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45957.581206134259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45957.581206134259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45957.581206134259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45957.581206134259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45957.581206134259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45957.581206134259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45957.581206134259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45957.581206134259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45957.581206134259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45957.581206134259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45957.581206134259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45957.581206134259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45957.581206134259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45957.581206134259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45957.581206134259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45957.581206134259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45957.581206134259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45957.581206134259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45957.581206134259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45957.581206134259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45957.581206134259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45957.581206134259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45957.581206134259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45957.581206134259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45957.581206134259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45957.581206134259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45957.581206134259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45957.581206134259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45957.581206134259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45957.581206134259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45957.581206134259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45957.581206134259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45957.581206134259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45957.581206134259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45957.581206134259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45957.581206134259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45957.581206134259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45957.581206134259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45957.581206134259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45957.581206134259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45957.581206134259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45957.581206134259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45957.581206134259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45957.581206134259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45957.581206134259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45957.581206134259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45957.581206134259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45957.581206134259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45957.581206134259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45957.581206134259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45957.581206134259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45957.581206134259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45957.581206134259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45957.581206134259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45957.581206134259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45957.581206134259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45957.581206134259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45957.581206134259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45957.581206134259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45957.581206134259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45957.581206134259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45957.581206134259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45957.581206134259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45957.581206134259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45957.581206134259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45957.581206134259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45957.581206134259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45957.581206134259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45957.581206134259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45957.581206134259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45957.581206134259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45957.581206134259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45957.581206134259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45957.581206134259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45957.581206134259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45957.581206134259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45957.581206134259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45957.581206134259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45957.581206134259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45957.581206134259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45957.581206134259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45957.581206134259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45957.581206134259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45957.581206134259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45957.581206134259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45957.581206134259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45957.581206134259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45957.581206134259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45957.581206134259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45957.581206134259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45957.581206134259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45957.581206134259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45957.581206134259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45957.581206134259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45957.581206134259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45957.581206134259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45957.581206134259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45957.581206134259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45957.581206134259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45957.581206134259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45957.581206134259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45957.581206134259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45957.581206134259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45957.581206134259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45957.581206134259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45957.581206134259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45957.581206134259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45957.581206134259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45957.581206134259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45957.581206134259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45957.581206134259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45957.581206134259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45957.581206134259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45957.581206134259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45957.581206134259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45957.581206134259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45957.581206134259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45957.581206134259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45957.581206134259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45957.581206134259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45957.581206134259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45957.581206134259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45957.581206134259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45957.581206134259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45957.581206134259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45957.581206134259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45957.581206134259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45957.581206134259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45957.581206134259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45957.581206134259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45957.581206134259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45957.581206134259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45957.581206134259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45957.581206134259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45957.581206134259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45957.581206134259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45957.581206134259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45957.581206134259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45957.581206134259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45957.581206134259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45957.581206134259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45957.581206134259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45957.581206134259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45957.581206134259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45957.581206134259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45957.581206134259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45957.581206134259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45957.581206134259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45957.581206134259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45957.581206134259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45957.581206134259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45957.581206134259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45957.581206134259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45957.581206134259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45957.581206134259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45957.581206134259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45957.581206134259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45957.581206134259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45957.581206134259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45957.581206134259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45957.581206134259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45957.581206134259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45957.581206134259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45957.581206134259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45957.581206134259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45957.581206134259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45957.581206134259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45957.581206134259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45957.581206134259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45957.581206134259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45957.581206134259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45957.581206134259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45957.581206134259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45957.581206134259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45957.581206134259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45957.581206134259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45957.581206134259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45957.581206134259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45957.581206134259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45957.581206134259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45957.581206134259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45957.581206134259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45957.581206134259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45957.581206134259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45957.581206134259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45957.581206134259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45957.581206134259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45957.581206134259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45957.581206134259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45957.581206134259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45957.581206134259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45957.581206134259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45957.581206134259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45957.581206134259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45957.581206134259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45957.581206134259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45957.581206134259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45957.581206134259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45957.581206134259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45957.581206134259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45957.581206134259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45957.581206134259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45957.581206134259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45957.581206134259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45957.581206134259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45957.581206134259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45957.581206134259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45957.581206134259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45957.581206134259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45957.581206134259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45957.581206134259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45957.581206134259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45957.581206134259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45957.581206134259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45957.581206134259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45957.581206134259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45957.581206134259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45957.581206134259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45957.581206134259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45957.581206134259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45957.581206134259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45957.581206134259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45957.581206134259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45957.581206134259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45957.581206134259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45957.581206134259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45957.581206134259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45957.581206134259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45957.581206134259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45957.581206134259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45957.581206134259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45957.581206134259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45957.581206134259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45957.581206134259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45957.581206134259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45957.581206134259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45957.581206134259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45957.581206134259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45957.581206134259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45957.581206134259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45957.581206134259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45957.581206134259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45957.581206134259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45957.581206134259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45957.581206134259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45957.581206134259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45957.581206134259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45957.581206134259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45957.581206134259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45957.581206134259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45957.581206134259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45957.581206134259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45957.581206134259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45957.581206134259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45957.581206134259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45957.581206134259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45957.581206134259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45957.581206134259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45957.581206134259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45957.581206134259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45957.581206134259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45957.581206134259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45957.581206134259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45957.581206134259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45957.581206134259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45957.581206134259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45957.581206134259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45957.581206134259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45957.581206134259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45957.581206134259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45957.581206134259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45957.581206134259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45957.581206134259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45957.581206134259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45957.581206134259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45957.581206134259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45957.581206134259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45957.581206134259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45957.581206134259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45957.581206134259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45957.581206134259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45957.581206134259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45957.581206134259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45957.581206134259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45957.581206134259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45957.581206134259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45957.581206134259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45957.581206134259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45957.581206134259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45957.581206134259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45957.581206134259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45957.581206134259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45957.581206134259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45957.581206134259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45957.581206134259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45957.581206134259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45957.581206134259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45957.581206134259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45957.581206134259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45957.581206134259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45957.581206134259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45957.581206134259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45957.581206134259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45957.581206134259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45957.581206134259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45957.581206134259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45957.581206134259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45957.581206134259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45957.581206134259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45957.581206134259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45957.581206134259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45957.581206134259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45957.581206134259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45957.581206134259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45957.581206134259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45957.581206134259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45957.581206134259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45957.581206134259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45957.581206134259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45957.581206134259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45957.581206134259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45957.581206134259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45957.581206134259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45957.581206134259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45957.581206134259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45957.581206134259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45957.581206134259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45957.581206134259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45957.581206134259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45957.581206134259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45957.581206134259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45957.581206134259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45957.581206134259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45957.581206134259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45957.581206134259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45957.581206134259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45957.581206134259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45957.581206134259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45957.581206134259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45957.581206134259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45957.581206134259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45957.581206134259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45957.581206134259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45957.581206134259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45957.581206134259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45957.581206134259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45957.581206134259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45957.581206134259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45957.581206134259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45957.581206134259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45957.581206134259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45957.581206134259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45957.581206134259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45957.581206134259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45957.581206134259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45957.581206134259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45957.581206134259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45957.581206134259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45957.581206134259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45957.581206134259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45957.581206134259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45957.581206134259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45957.581206134259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45957.581206134259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45957.581206134259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45957.581206134259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45957.581206134259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45957.581206134259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45957.581206134259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45957.581206134259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45957.581206134259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45957.581206134259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45957.581206134259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45957.581206134259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45957.581206134259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45957.581206134259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45957.581206134259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45957.581206134259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45957.581206134259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45957.581206134259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45957.581206134259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45957.581206134259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45957.581206134259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45957.581206134259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45957.581206134259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45957.581206134259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45957.581206134259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45957.581206134259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45957.581206134259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45957.581206134259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45957.581206134259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45957.581206134259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45957.581206134259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45957.581206134259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45957.581206134259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45957.581206134259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45957.581206134259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45957.581206134259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45957.581206134259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45957.581206134259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45957.581206134259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45957.581206134259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45957.581206134259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45957.581206134259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45957.581206134259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45957.581206134259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45957.581206134259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45957.581206134259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45957.581206134259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45957.581206134259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45957.581206134259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45957.581206134259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45957.581206134259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45957.581206134259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45957.581206134259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45957.581206134259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45957.581206134259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45957.581206134259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45957.581206134259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45957.581206134259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45957.581206134259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45957.581206134259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45957.581206134259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45957.581206134259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45957.581206134259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45957.581206134259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45957.581206134259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45957.581206134259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45957.581206134259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45957.581206134259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45957.581206134259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45957.581206134259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45957.581206134259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45957.581206134259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45957.581206134259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45957.581206134259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45957.581206134259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45957.581206134259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45957.581206134259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45957.581206134259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45957.581206134259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45957.581206134259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45957.581206134259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45957.581206134259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45957.581206134259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45957.581206134259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45957.581206134259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45957.581206134259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45957.581206134259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45957.581206134259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45957.581206134259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45957.581206134259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45957.581206134259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45957.581206134259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45957.581206134259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45957.581206134259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45957.581206134259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45957.581206134259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45957.581206134259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45957.581206134259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45957.581206134259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45957.581206134259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45957.581206134259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45957.581206134259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45957.581206134259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45957.581206134259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45957.581206134259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45957.581206134259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45957.581206134259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45957.581206134259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45957.581206134259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45957.581206134259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45957.581206134259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45957.581206134259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45957.581206134259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45957.581206134259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45957.581206134259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45957.581206134259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45957.581206134259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45957.581206134259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45957.581206134259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45957.581206134259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45957.581206134259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45957.581206134259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45957.581206134259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45957.581206134259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45957.581206134259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45957.581206134259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45957.581206134259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45957.581206134259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45957.581206134259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45957.581206134259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45957.581206134259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45957.581206134259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45957.581206134259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45957.581206134259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45957.581206134259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45957.581206134259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45957.581206134259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45957.581206134259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45957.581206134259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45957.581206134259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45957.581206134259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45957.581206134259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45957.581206134259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45957.581206134259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45957.581206134259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45957.581206134259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45957.581206134259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45957.581206134259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45957.581206134259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45957.581206134259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45957.581206134259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45957.581206134259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45957.581206134259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45957.581206134259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45957.581206134259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45957.581206134259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45957.581206134259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45957.581206134259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45957.581206134259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45957.581206134259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45957.581206134259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45957.581206134259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45957.581206134259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45957.581206134259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45957.581206134259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45957.581206134259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45957.581206134259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45957.581206134259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45957.581206134259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45957.581206134259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45957.581206134259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45957.581206134259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45957.581206134259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45957.581206134259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45957.581206134259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45957.581206134259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45957.581206134259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45957.581206134259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45957.581206134259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45957.581206134259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45957.581206134259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45957.581206134259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45957.581206134259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45957.581206134259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45957.581206134259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45957.581206134259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45957.581206134259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45957.581206134259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45957.581206134259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45957.581206134259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45957.581206134259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45957.581206134259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45957.581206134259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45957.581206134259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45957.581206134259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45957.581206134259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45957.581206134259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45957.581206134259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45957.581206134259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45957.581206134259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45957.581206134259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45957.581206134259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45957.581206134259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45957.581206134259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45957.581206134259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45957.581206134259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45957.581206134259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45957.581206134259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45957.581206134259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45957.581206134259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45957.581206134259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45957.581206134259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45957.581206134259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45957.581206134259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45957.581206134259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45957.581206134259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45957.581206134259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45957.581206134259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45957.581206134259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45957.581206134259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45957.581206134259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45957.581206134259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45957.581206134259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45957.581206134259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45957.581206134259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45957.581206134259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45957.581206134259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45957.581206134259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45957.581206134259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45957.581206134259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45957.581206134259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45957.581206134259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45957.581206134259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45957.581206134259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45957.581206134259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45957.581206134259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45957.581206134259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45957.581206134259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45957.581206134259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45957.581206134259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45957.581206134259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45957.581206134259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45957.581206134259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45957.581206134259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45957.581206134259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45957.581206134259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45957.581206134259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45957.581206134259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45957.581206134259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45957.581206134259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45957.581206134259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45957.581206134259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45957.581206134259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45957.581206134259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45957.581206134259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45957.581206134259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45957.581206134259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45957.581206134259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45957.581206134259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45957.581206134259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45957.581206134259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45957.581206134259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45957.581206134259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45957.581206134259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45957.581206134259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45957.581206134259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45957.581206134259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45957.581206134259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45957.581206134259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45957.581206134259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45957.581206134259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45957.581206134259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45957.581206134259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45957.581206134259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45957.581206134259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45957.581206134259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45957.581206134259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45957.581206134259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45957.581206134259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45957.581206134259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45957.581206134259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45957.581206134259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45957.581206134259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45957.581206134259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45957.581206134259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45957.581206134259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45957.581206134259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45957.581206134259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45957.581206134259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45957.581206134259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45957.581206134259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45957.581206134259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45957.581206134259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45957.581206134259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45957.581206134259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45957.581206134259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45957.581206134259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45957.581206134259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45957.581206134259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45957.581206134259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45957.581206134259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45957.581206134259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45957.581206134259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45957.581206134259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45957.581206134259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45957.581206134259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45957.581206134259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45957.581206134259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45957.581206134259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45957.581206134259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45957.581206134259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45957.581206134259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45957.581206134259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45957.581206134259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45957.581206134259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45957.581206134259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45957.581206134259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45957.581206134259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45957.581206134259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45957.581206134259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45957.581206134259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45957.581206134259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45957.581206134259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45957.581206134259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45957.581206134259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45957.581206134259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45957.581206134259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45957.581206134259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45957.581206134259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45957.581206134259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45957.581206134259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45957.581206134259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45957.581206134259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45957.581206134259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45957.581206134259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45957.581206134259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45957.581206134259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45957.581206134259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45957.581206134259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45957.581206134259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45957.581206134259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45957.581206134259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45957.581206134259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45957.581206134259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45957.581206134259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45957.581206134259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45957.581206134259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45957.581206134259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45957.581206134259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45957.581206134259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45957.581206134259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45957.581206134259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45957.581206134259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45957.581206134259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45957.581206134259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45957.581206134259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45957.581206134259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45957.581206134259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45957.581206134259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45957.581206134259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45957.581206134259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45957.581206134259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45957.581206134259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45957.581206134259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45957.581206134259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45957.581206134259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45957.581206134259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45957.581206134259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45957.581206134259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45957.581206134259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45957.581206134259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45957.581206134259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45957.581206134259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45957.581206134259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45957.581206134259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45957.581206134259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45957.581206134259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45957.581206134259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45957.581206134259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45957.581206134259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45957.581206134259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45957.581206134259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45957.581206134259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45957.581206134259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45957.581206134259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45957.581206134259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45957.581206134259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45957.581206134259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45957.581206134259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45957.581206134259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45957.581206134259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45957.581206134259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45957.581206134259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45957.581206134259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45957.581206134259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45957.581206134259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45957.581206134259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45957.581206134259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45957.581206134259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45957.581206134259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45957.581206134259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45957.581206134259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45957.581206134259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45957.581206134259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45957.581206134259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45957.581206134259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45957.581206134259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45957.581206134259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45957.581206134259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45957.581206134259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45957.581206134259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45957.581206134259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45957.581206134259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45957.581206134259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45957.581206134259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45957.581206134259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45957.581206134259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45957.581206134259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45957.581206134259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45957.581206134259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45957.581206134259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45957.581206134259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45957.581206134259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45957.581206134259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45957.581206134259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45957.581206134259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45957.581206134259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45957.581206134259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45957.581206134259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45957.581206134259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45957.581206134259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45957.581206134259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45957.581206134259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45957.581206134259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45957.581206134259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45957.581206134259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45957.581206134259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45957.581206134259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45957.581206134259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45957.581206134259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45957.581206134259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45957.581206134259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45957.581206134259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45957.581206134259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45957.581206134259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45957.581206134259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45957.581206134259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45957.581206134259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45957.581206134259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45957.581206134259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45957.581206134259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45957.581206134259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45957.581206134259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45957.581206134259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45957.581206134259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45957.581206134259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45957.581206134259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45957.581206134259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45957.581206134259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45957.581206134259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45957.581206134259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45957.581206134259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45957.581206134259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45957.581206134259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45957.581206134259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45957.581206134259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45957.581206134259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45957.581206134259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45957.581206134259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45957.581206134259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45957.581206134259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45957.581206134259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45957.581206134259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45957.581206134259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45957.581206134259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45957.581206134259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45957.581206134259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45957.581206134259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45957.581206134259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45957.581206134259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45957.581206134259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45957.581206134259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45957.581206134259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45957.581206134259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45957.581206134259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45957.581206134259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45957.581206134259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45957.581206134259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45957.581206134259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45957.581206134259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45957.581206134259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45957.581206134259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45957.581206134259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45957.581206134259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45957.581206134259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45957.581206134259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45957.581206134259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45957.581206134259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45957.581206134259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45957.581206134259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45957.581206134259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45957.581206134259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45957.581206134259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45957.581206134259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45957.581206134259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45957.581206134259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45957.581206134259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45957.581206134259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45957.581206134259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45957.581206134259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45957.581206134259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45957.581206134259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45957.581206134259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45957.581206134259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45957.581206134259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45957.581206134259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45957.581206134259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45957.581206134259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45957.581206134259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45957.581206134259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45957.581206134259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45957.581206134259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45957.581206134259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45957.581206134259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45957.581206134259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45957.581206134259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45957.581206134259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45957.581206134259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45957.581206134259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45957.581206134259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45957.581206134259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45957.581206134259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45957.581206134259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45957.581206134259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45957.581206134259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45957.581206134259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45957.581206134259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45957.581206134259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45957.581206134259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45957.581206134259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45957.581206134259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45957.581206134259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45957.581206134259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45957.581206134259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45957.581206134259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45957.581206134259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45957.581206134259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45957.581206134259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45957.581206134259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45957.581206134259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45957.581206134259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45957.581206134259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45957.581206134259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45957.581206134259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45957.581206134259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45957.581206134259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45957.581206134259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45957.581206134259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45957.581206134259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45957.581206134259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45957.581206134259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45957.581206134259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45957.581206134259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45957.581206134259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45957.581206134259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45957.581206134259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45957.581206134259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45957.581206134259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45957.581206134259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45957.581206134259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45957.581206134259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45957.581206134259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45957.581206134259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45957.581206134259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45957.581206134259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45957.581206134259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45957.581206134259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45957.581206134259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45957.581206134259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45957.581206134259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45957.581206134259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45957.581206134259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45957.581206134259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45957.581206134259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45957.581206134259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45957.581206134259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45957.581206134259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45957.581206134259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45957.581206134259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45957.581206134259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45957.581206134259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45957.581206134259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45957.581206134259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45957.581206134259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45957.581206134259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45957.581206134259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45957.581206134259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45957.581206134259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45957.581206134259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45957.581206134259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45957.581206134259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45957.581206134259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45957.581206134259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45957.581206134259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45957.581206134259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45957.581206134259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45957.581206134259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45957.581206134259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45957.581206134259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45957.581206134259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45957.581206134259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45957.581206134259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45957.581206134259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45957.581206134259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45957.581206134259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45957.581206134259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45957.581206134259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45957.581206134259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45957.581206134259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45957.581206134259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45957.581206134259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45957.581206134259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45957.581206134259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45957.581206134259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45957.581206134259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45957.581206134259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45957.581206134259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45957.581206134259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45957.581206134259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45957.581206134259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45957.581206134259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45957.581206134259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45957.581206134259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45957.581206134259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45957.581206134259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45957.581206134259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45957.581206134259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45957.581206134259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45957.581206134259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45957.581206134259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45957.581206134259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45957.581206134259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45957.581206134259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45957.581206134259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45957.581206134259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45957.581206134259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45957.581206134259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45957.581206134259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45957.581206134259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45957.581206134259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45957.581206134259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45957.581206134259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45957.581206134259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45957.581206134259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45957.581206134259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45957.581206134259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45957.581206134259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45957.581206134259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45957.581206134259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45957.581206134259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45957.581206134259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45957.581206134259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45957.581206134259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45957.581206134259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45957.581206134259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45957.581206134259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45957.581206134259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45957.581206134259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45957.581206134259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45957.581206134259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45957.581206134259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45957.581206134259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45957.581206134259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45957.581206134259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45957.581206134259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45957.581206134259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45957.581206134259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45957.581206134259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45957.581206134259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45957.581206134259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45957.581206134259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45957.581206134259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45957.581206134259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45957.581206134259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45957.581206134259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45957.581206134259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45957.581206134259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45957.581206134259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45957.581206134259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45957.581206134259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45957.581206134259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45957.581206134259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45957.581206134259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45957.581206134259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45957.581206134259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45957.581206134259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45957.581206134259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45957.581206134259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45957.581206134259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45957.581206134259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45957.581206134259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45957.581206134259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45957.581206134259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45957.581206134259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45957.581206134259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45957.581206134259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45957.581206134259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45957.581206134259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45957.581206134259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45957.581206134259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45957.581206134259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45957.581206134259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45957.581206134259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45957.581206134259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45957.581206134259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45957.581206134259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45957.581206134259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45957.581206134259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45957.581206134259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45957.581206134259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45957.581206134259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45957.581206134259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45957.581206134259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45957.581206134259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45957.581206134259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45957.581206134259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45957.581206134259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45957.581206134259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45957.581206134259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45957.581206134259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45957.581206134259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45957.581206134259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45957.581206134259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45957.581206134259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45957.581206134259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45957.581206134259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45957.581206134259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45957.581206134259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45957.581206134259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45957.581206134259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45957.581206134259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45957.581206134259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45957.581206134259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45957.581206134259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45957.581206134259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254.10048831018503</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
      </c>
      <c r="C3" s="120"/>
      <c r="D3" s="94"/>
      <c r="E3" s="98"/>
      <c r="F3" s="123"/>
      <c r="G3" s="124">
        <f ca="1">IFERROR(NOW()-F3,"")</f>
        <v>45957.581206134259</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45957.581206134259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45957.581206134259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45957.581206134259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45957.581206134259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45957.581206134259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45957.581206134259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45957.581206134259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45957.581206134259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45957.581206134259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45957.581206134259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45957.581206134259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45957.581206134259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45957.581206134259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45957.581206134259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45957.581206134259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45957.581206134259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45957.581206134259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45957.581206134259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45957.581206134259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45957.581206134259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45957.581206134259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45957.581206134259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45957.581206134259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45957.581206134259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45957.581206134259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45957.581206134259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45957.581206134259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45957.581206134259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45957.581206134259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45957.581206134259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45957.581206134259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45957.581206134259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45957.581206134259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45957.581206134259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45957.581206134259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45957.581206134259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45957.581206134259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45957.581206134259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45957.581206134259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45957.581206134259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45957.581206134259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45957.581206134259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45957.581206134259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45957.581206134259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45957.581206134259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45957.581206134259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45957.581206134259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45957.581206134259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45957.581206134259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45957.581206134259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45957.581206134259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45957.581206134259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45957.581206134259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45957.581206134259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45957.581206134259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45957.581206134259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45957.581206134259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45957.581206134259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45957.581206134259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45957.581206134259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45957.581206134259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45957.581206134259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45957.581206134259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45957.581206134259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45957.581206134259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45957.581206134259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45957.581206134259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45957.581206134259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45957.581206134259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45957.581206134259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45957.581206134259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45957.581206134259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45957.581206134259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45957.581206134259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45957.581206134259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45957.581206134259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45957.581206134259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45957.581206134259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45957.581206134259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45957.581206134259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45957.581206134259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45957.581206134259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45957.581206134259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45957.581206134259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45957.581206134259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45957.581206134259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45957.581206134259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45957.581206134259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45957.581206134259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45957.581206134259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45957.581206134259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45957.581206134259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45957.581206134259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45957.581206134259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45957.581206134259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45957.581206134259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45957.581206134259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45957.581206134259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45957.581206134259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45957.581206134259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45957.581206134259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45957.581206134259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45957.581206134259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45957.581206134259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45957.581206134259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45957.581206134259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45957.581206134259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45957.581206134259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45957.581206134259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45957.581206134259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45957.581206134259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45957.581206134259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45957.581206134259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45957.581206134259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45957.581206134259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45957.581206134259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45957.581206134259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45957.581206134259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45957.581206134259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45957.581206134259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45957.581206134259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45957.581206134259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45957.581206134259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45957.581206134259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45957.581206134259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45957.581206134259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45957.581206134259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45957.581206134259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45957.581206134259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45957.581206134259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45957.581206134259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45957.581206134259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45957.581206134259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45957.581206134259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45957.581206134259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45957.581206134259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45957.581206134259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45957.581206134259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45957.581206134259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45957.581206134259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45957.581206134259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45957.581206134259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45957.581206134259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45957.581206134259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45957.581206134259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45957.581206134259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45957.581206134259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45957.581206134259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45957.581206134259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45957.581206134259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45957.581206134259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45957.581206134259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45957.581206134259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45957.581206134259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45957.581206134259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45957.581206134259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45957.581206134259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45957.581206134259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45957.581206134259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45957.581206134259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45957.581206134259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45957.581206134259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45957.581206134259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45957.581206134259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45957.581206134259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45957.581206134259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45957.581206134259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45957.581206134259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45957.581206134259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45957.581206134259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45957.581206134259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45957.581206134259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45957.581206134259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45957.581206134259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45957.581206134259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45957.581206134259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45957.581206134259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45957.581206134259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45957.581206134259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45957.581206134259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45957.581206134259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45957.581206134259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45957.581206134259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45957.581206134259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45957.581206134259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45957.581206134259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45957.581206134259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45957.581206134259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45957.581206134259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45957.581206134259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45957.581206134259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45957.581206134259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45957.581206134259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45957.581206134259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65.74914571759291</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39079</v>
      </c>
      <c r="F3" s="38">
        <v>45926.188877314817</v>
      </c>
      <c r="G3" s="144">
        <f t="shared" ref="G3" ca="1" si="0">IFERROR(NOW()-F3,"")</f>
        <v>31.392328587964585</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39079</v>
      </c>
      <c r="F4" s="153">
        <v>45948.661111111112</v>
      </c>
      <c r="G4" s="154">
        <f ca="1">IFERROR(NOW()-F4,"")</f>
        <v>8.9200947916688165</v>
      </c>
      <c r="H4" s="153">
        <v>45948.661111111112</v>
      </c>
      <c r="I4" s="152" t="str">
        <f>IFERROR(VLOOKUP(D4,DB!A:F,6,0),"")</f>
        <v>SCECO</v>
      </c>
      <c r="J4" s="152" t="str">
        <f>IFERROR(VLOOKUP(D4,DB!A:G,7,0),"")</f>
        <v>Dead</v>
      </c>
      <c r="K4" s="152" t="s">
        <v>39092</v>
      </c>
      <c r="L4" s="152" t="str">
        <f>IFERROR(VLOOKUP(D4,DB!A:I,9,0),"")</f>
        <v>Latis</v>
      </c>
    </row>
    <row r="5" spans="1:13" ht="15">
      <c r="A5" s="152"/>
      <c r="B5" s="152" t="str">
        <f>IFERROR(VLOOKUP(D5,DB!A:K,11,0),"")</f>
        <v/>
      </c>
      <c r="C5" s="152"/>
      <c r="D5" s="152"/>
      <c r="E5" s="152"/>
      <c r="F5" s="153"/>
      <c r="G5" s="154">
        <f ca="1">IFERROR(NOW()-F5,"")</f>
        <v>45957.581205902781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45957.581205902781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45957.581205902781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45957.581205902781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45957.581205902781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45957.581205902781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45957.581205902781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45957.581205902781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45957.581205902781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45957.581205902781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45957.581205902781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45957.581205902781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45957.581205902781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45957.581205902781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45957.581205902781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45957.581205902781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45957.581205902781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45957.581205902781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45957.581205902781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45957.581205902781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45957.581205902781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45957.581205902781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45957.581205902781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45957.581205902781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45957.581205902781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45957.581205902781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45957.581205902781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45957.581205902781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45957.581205902781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45957.581205902781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45957.581205902781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45957.581205902781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45957.581205902781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45957.581205902781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45957.581205902781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45957.581205902781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45957.581205902781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45957.581205902781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45957.581205902781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45957.581205902781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45957.581205902781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45957.581205902781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45957.581205902781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45957.581205902781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45957.581205902781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45957.581205902781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45957.581205902781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45957.581205902781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45957.581205902781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45957.581205902781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45957.581205902781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45957.581205902781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45957.581205902781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45957.581205902781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45957.581205902781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45957.581205902781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45957.581205902781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45957.581205902781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45957.581205902781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45957.581205902781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45957.581205902781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45957.581205902781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45957.581205902781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45957.581205902781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45957.581205902781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45957.581205902781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45957.581205902781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45957.581205902781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45957.581205902781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45957.581205902781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45957.581205902781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45957.581205902781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45957.581205902781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45957.581205902781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45957.581205902781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45957.581205902781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45957.581205902781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45957.581205902781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45957.581205902781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45957.581205902781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45957.581205902781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45957.581205902781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45957.581205902781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45957.581205902781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45957.581205902781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45957.581205902781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45957.581205902781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45957.581205902781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45957.581205902781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45957.581205902781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45957.581205902781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45957.581205902781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45957.581205902781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45957.581205902781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45957.581205902781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45957.581205902781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45957.581205902781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45957.581205902781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45957.581205902781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45957.581205902781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45957.581205902781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45957.581205902781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45957.581205902781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45957.581205902781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45957.581205902781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45957.581205902781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45957.581205902781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45957.581205902781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45957.581205902781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45957.581205902781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45957.581205902781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45957.581205902781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45957.581205902781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45957.581205902781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45957.581205902781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45957.581205902781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45957.581205902781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45957.581205902781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45957.581205902781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45957.581205902781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45957.581205902781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45957.581205902781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45957.581205902781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45957.581205902781</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45957.581205902781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45957.581205902781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45957.581205902781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45957.581205902781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45957.581205902781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45957.581205902781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45957.581205902781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45957.581205902781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45957.581205902781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45957.581205902781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45957.581205902781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45957.581205902781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45957.581205902781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45957.581205902781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45957.581205902781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45957.581205902781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45957.581205902781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45957.581205902781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45957.581205902781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45957.581205902781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45957.581205902781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45957.581205902781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45957.581205902781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45957.581205902781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45957.581205902781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45957.581205902781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45957.581205902781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45957.581205902781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45957.581205902781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45957.581205902781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45957.581205902781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45957.581205902781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45957.581205902781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45957.581205902781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45957.581205902781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45957.581205902781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45957.581205902781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45957.581205902781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45957.581205902781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45957.581205902781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45957.581205902781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45957.581205902781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45957.581205902781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45957.581205902781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45957.581205902781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45957.581205902781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45957.581205902781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45957.581205902781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45957.581205902781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45957.581205902781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45957.581205902781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45957.581205902781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45957.581205902781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45957.581205902781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45957.581205902781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45957.581205902781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45957.581205902781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45957.581205902781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45957.581205902781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45957.581205902781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45957.581205902781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45957.581205902781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45957.581205902781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45957.581205902781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45957.581205902781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45957.581205902781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45957.581205902781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45957.581205902781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45957.581205902781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45957.581205902781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45957.581205902781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45957.581205902781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45957.581205902781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45957.581205902781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45957.581205902781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45957.581205902781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45957.581205902781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45957.581205902781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45957.581205902781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45957.581205902781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45957.581205902781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45957.581205902781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45957.581205902781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45957.581205902781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45957.581205902781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45957.581205902781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45957.581205902781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45957.581205902781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45957.581205902781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45957.581205902781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45957.581205902781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45957.581205902781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45957.581205902781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45957.581205902781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45957.581205902781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45957.581205902781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45957.581205902781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45957.581205902781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45957.581205902781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45957.581205902781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45957.581205902781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45957.581205902781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45957.581205902781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45957.581205902781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45957.581205902781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45957.581205902781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45957.581205902781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45957.581205902781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45957.581205902781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45957.581205902781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45957.581205902781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45957.581205902781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45957.581205902781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45957.581205902781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45957.581205902781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45957.581205902781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45957.581205902781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45957.581205902781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45957.581205902781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45957.581205902781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45957.581205902781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45957.581205902781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45957.581205902781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45957.581205902781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45957.581205902781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45957.581205902781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45957.581205902781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45957.581205902781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45957.581205902781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45957.581205902781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45957.581205902781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45957.581205902781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45957.581205902781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45957.581205902781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45957.581205902781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45957.581205902781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45957.581205902781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45957.581205902781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45957.581205902781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45957.581205902781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45957.581205902781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45957.581205902781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45957.581205902781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45957.581205902781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45957.581205902781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45957.581205902781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45957.581205902781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45957.581205902781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45957.581205902781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45957.581205902781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45957.581205902781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45957.581205902781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45957.581205902781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45957.581205902781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45957.581205902781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45957.581205902781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45957.581205902781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45957.581205902781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45957.581205902781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45957.581205902781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45957.581205902781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45957.581205902781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45957.581205902781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45957.581205902781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45957.581205902781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45957.581205902781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45957.581205902781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45957.581205902781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45957.581205902781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45957.581205902781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45957.581205902781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45957.581205902781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45957.581205902781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45957.581205902781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45957.581205902781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45957.581205902781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45957.581205902781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45957.581205902781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45957.581205902781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45957.581205902781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45957.581205902781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45957.581205902781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45957.581205902781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45957.581205902781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45957.581205902781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45957.581205902781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45957.581205902781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45957.581205902781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45957.581205902781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45957.581205902781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45957.581205902781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45957.581205902781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45957.581205902781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45957.581205902781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45957.581205902781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45957.581205902781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45957.581205902781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45957.581205902781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45957.581205902781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45957.581205902781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45957.581205902781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45957.581205902781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45957.581205902781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45957.581205902781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45957.581205902781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45957.581205902781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45957.581205902781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45957.581205902781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45957.581205902781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45957.581205902781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45957.581205902781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45957.581205902781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45957.581205902781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45957.581205902781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45957.581205902781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45957.581205902781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45957.581205902781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45957.581205902781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45957.581205902781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45957.581205902781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45957.581205902781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45957.581205902781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45957.581205902781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45957.581205902781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45957.581205902781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45957.581205902781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45957.581205902781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45957.581205902781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45957.581205902781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45957.581205902781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45957.581205902781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45957.581205902781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45957.581205902781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45957.581205902781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45957.581205902781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45957.581205902781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45957.581205902781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45957.581205902781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45957.581205902781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45957.581205902781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45957.581205902781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45957.581205902781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45957.581205902781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45957.581205902781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45957.581205902781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45957.581205902781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45957.581205902781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45957.581205902781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45957.581205902781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45957.581205902781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45957.581205902781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45957.581205902781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45957.581205902781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45957.581205902781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45957.581205902781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45957.581205902781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45957.581205902781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45957.581205902781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45957.581205902781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45957.581205902781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45957.581205902781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45957.581205902781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45957.581205902781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45957.581205902781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45957.581205902781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45957.581205902781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45957.581205902781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45957.581205902781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45957.581205902781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45957.581205902781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45957.581205902781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45957.581205902781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45957.581205902781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45957.581205902781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45957.581205902781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45957.581205902781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45957.581205902781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45957.581205902781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45957.581205902781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45957.581205902781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45957.581205902781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45957.581205902781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45957.581205902781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45957.581205902781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45957.581205902781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45957.581205902781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45957.581205902781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45957.581205902781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45957.581205902781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45957.581205902781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45957.581205902781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45957.581205902781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45957.581205902781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45957.581205902781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45957.581205902781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45957.581205902781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45957.581205902781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45957.581205902781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45957.581205902781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45957.581205902781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45957.581205902781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45957.581205902781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45957.581205902781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45957.581205902781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45957.581205902781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45957.581205902781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45957.581205902781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45957.581205902781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45957.581205902781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45957.581205902781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45957.581205902781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45957.581205902781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45957.581205902781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45957.581205902781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45957.581205902781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45957.581205902781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45957.581205902781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45957.581205902781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45957.581205902781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45957.581205902781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45957.581205902781</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39093</v>
      </c>
      <c r="B2" s="103" t="str">
        <f>IFERROR(VLOOKUP(D2,DB!A:K,11,0),"")</f>
        <v>R6</v>
      </c>
      <c r="C2" s="105">
        <v>1</v>
      </c>
      <c r="D2" s="103" t="s">
        <v>34785</v>
      </c>
      <c r="E2" s="106" t="s">
        <v>38998</v>
      </c>
      <c r="F2" s="107">
        <v>45957.441770833335</v>
      </c>
      <c r="G2" s="77">
        <f ca="1">IFERROR(NOW()-F2,"-")</f>
        <v>0.13943506944633555</v>
      </c>
      <c r="H2" s="107">
        <v>45957.441770833335</v>
      </c>
      <c r="I2" s="103" t="str">
        <f>IFERROR(VLOOKUP(D2,DB!A:F,6,0),"")</f>
        <v>SCECO</v>
      </c>
      <c r="J2" s="102" t="str">
        <f>IFERROR(VLOOKUP(D2,DB!A:G,7,0),"")</f>
        <v>Vandalized</v>
      </c>
      <c r="K2" s="108" t="s">
        <v>39094</v>
      </c>
      <c r="L2" s="109" t="str">
        <f>IFERROR(VLOOKUP(D2,DB!A:I,9,0),"")</f>
        <v>Latis</v>
      </c>
    </row>
    <row r="3" spans="1:16383" ht="31.5" customHeight="1">
      <c r="A3" s="104" t="s">
        <v>39095</v>
      </c>
      <c r="B3" s="103" t="str">
        <f>IFERROR(VLOOKUP(D3,DB!A:K,11,0),"")</f>
        <v>R6</v>
      </c>
      <c r="C3" s="105">
        <v>1</v>
      </c>
      <c r="D3" s="103" t="s">
        <v>38976</v>
      </c>
      <c r="E3" s="106" t="s">
        <v>38998</v>
      </c>
      <c r="F3" s="107">
        <v>45957.515787037039</v>
      </c>
      <c r="G3" s="77">
        <f ca="1">IFERROR(NOW()-F3,"-")</f>
        <v>6.5418865742685739E-2</v>
      </c>
      <c r="H3" s="107">
        <v>45957.510335648149</v>
      </c>
      <c r="I3" s="103" t="str">
        <f>IFERROR(VLOOKUP(D3,DB!A:F,6,0),"")</f>
        <v>Generator-SG</v>
      </c>
      <c r="J3" s="102" t="str">
        <f>IFERROR(VLOOKUP(D3,DB!A:G,7,0),"")</f>
        <v>Good</v>
      </c>
      <c r="K3" s="108" t="s">
        <v>39096</v>
      </c>
      <c r="L3" s="109" t="str">
        <f>IFERROR(VLOOKUP(D3,DB!A:I,9,0),"")</f>
        <v>Latis</v>
      </c>
    </row>
    <row r="4" spans="1:16383" ht="31.5" customHeight="1">
      <c r="A4" s="104"/>
      <c r="B4" s="103" t="str">
        <f>IFERROR(VLOOKUP(D4,DB!A:K,11,0),"")</f>
        <v/>
      </c>
      <c r="C4" s="105"/>
      <c r="D4" s="103"/>
      <c r="E4" s="106"/>
      <c r="F4" s="107"/>
      <c r="G4" s="77">
        <f ca="1">IFERROR(NOW()-F4,"-")</f>
        <v>45957.581205902781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45957.581205902781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45957.581205902781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45957.581205902781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45957.581205902781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45957.581205902781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45957.581205902781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45957.581205902781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45957.581205902781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45957.581205902781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45957.581205902781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45957.581205902781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45957.581205902781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45957.581205902781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45957.581205902781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45957.581205902781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45957.581205902781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45957.581205902781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45957.581205902781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45957.581205902781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45957.581205902781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45957.581205902781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45957.581205902781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45957.581205902781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45957.581205902781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45957.581205902781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45957.581205902781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45957.581205902781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45957.581205902781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45957.581205902781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45957.581205902781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45957.581205902781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45957.581205902781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45957.581205902781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45957.581205902781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45957.581205902781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45957.581205902781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45957.581205902781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45957.581205902781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45957.581205902781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45957.581205902781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45957.581205902781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45957.581205902781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45957.581205902781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45957.581205902781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45957.581205902781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45957.581205902781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45957.581205902781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45957.581205902781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45957.581205902781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45957.581205902781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45957.581205902781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45957.581205902781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45957.581205902781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45957.581205902781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45957.581205902781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45957.581205902781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45957.581205902781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45957.581205902781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45957.581205902781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45957.581205902781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45957.581205902781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45957.581205902781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45957.581205902781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45957.581205902781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45957.581205902781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45957.581205902781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45957.581205902781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45957.581205902781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45957.581205902781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45957.581205902781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45957.581205902781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45957.581205902781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45957.581205902781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45957.581205902781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45957.581205902781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45957.581205902781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45957.581205902781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45957.581205902781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45957.581205902781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45957.581205902781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45957.581205902781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45957.581205902781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45957.581205902781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45957.581205902781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45957.581205902781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45957.581205902781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45957.581205902781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45957.581205902781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45957.581205902781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45957.581205902781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45957.581205902781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45957.581205902781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45957.581205902781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45957.581205902781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45957.581205902781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45957.581205902781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45957.581205902781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45957.581205902781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45957.581205902781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45957.581205902781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45957.581205902781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45957.581205902781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45957.581205902781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45957.581205902781</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2025-10-27T10:58:59Z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