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88" documentId="13_ncr:1_{F6CB121F-512D-4AA6-A0C1-0FB36C537598}" xr6:coauthVersionLast="47" xr6:coauthVersionMax="47" xr10:uidLastSave="{E6443975-7264-45DE-979C-818044C85929}"/>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B3"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<sst xmlns="http://schemas.openxmlformats.org/spreadsheetml/2006/main" count="180281" uniqueCount="39125">
  <si>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</si>
  <si>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</si>
  <si>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</si>
  <si>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</si>
  <si>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</si>
  <si>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</si>
  <si>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</si>
  <si>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</si>
  <si>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</si>
  <si>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</si>
  <si>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</si>
  <si>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</si>
  <si>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</si>
  <si>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</si>
  <si>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</si>
  <si>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</si>
  <si>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</si>
  <si>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</si>
  <si>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</si>
  <si>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</si>
  <si>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</si>
  <si>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</si>
  <si>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</si>
  <si>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</si>
  <si>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</si>
  <si>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</si>
  <si>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</si>
  <si>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</si>
  <si>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</si>
  <si>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</si>
  <si>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</si>
  <si>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</si>
  <si>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</si>
  <si>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</si>
  <si>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</si>
  <si>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</si>
  <si>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</si>
  <si>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</si>
  <si>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</si>
  <si>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</si>
  <si>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</si>
  <si>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</si>
  <si>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</si>
  <si>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</si>
  <si>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</si>
  <si>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</si>
  <si>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</si>
  <si>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</si>
  <si>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</si>
  <si>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</si>
  <si>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</si>
  <si>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</si>
  <si>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</si>
  <si>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</si>
  <si>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</si>
  <si>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</si>
  <si>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</si>
  <si>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</si>
  <si>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</si>
  <si>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</si>
  <si>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</si>
  <si>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</si>
  <si>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</si>
  <si>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</si>
  <si>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</si>
  <si>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</si>
  <si>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</si>
  <si>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</si>
  <si>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</si>
  <si>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</si>
  <si>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</si>
  <si>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</si>
  <si>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</si>
  <si>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</si>
  <si>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</si>
  <si>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</si>
  <si>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</si>
  <si>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</si>
  <si>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</si>
  <si>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</si>
  <si>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</si>
  <si>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</si>
  <si>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</si>
  <si>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</si>
  <si>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</si>
  <si>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</si>
  <si>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</si>
  <si>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</si>
  <si>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</si>
  <si>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</si>
  <si>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</si>
  <si>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</si>
  <si>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</si>
  <si>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</si>
  <si>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</si>
  <si>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</si>
  <si>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</si>
  <si>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</si>
  <si>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</si>
  <si>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</si>
  <si>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</si>
  <si>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</si>
  <si>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</si>
  <si>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</si>
  <si>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</si>
  <si>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</si>
  <si>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</si>
  <si>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</si>
  <si>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</si>
  <si>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</si>
  <si>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</si>
  <si>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</si>
  <si>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</si>
  <si>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</si>
  <si>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</si>
  <si>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</si>
  <si>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</si>
  <si>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</si>
  <si>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</si>
  <si>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</si>
  <si>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</si>
  <si>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</si>
  <si>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</si>
  <si>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</si>
  <si>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</si>
  <si>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</si>
  <si>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</si>
  <si>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</si>
  <si>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</si>
  <si>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</si>
  <si>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</si>
  <si>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</si>
  <si>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</si>
  <si>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</si>
  <si>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</si>
  <si>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</si>
  <si>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</si>
  <si>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</si>
  <si>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</si>
  <si>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</si>
  <si>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</si>
  <si>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</si>
  <si>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</si>
  <si>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</si>
  <si>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</si>
  <si>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</si>
  <si>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</si>
  <si>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</si>
  <si>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</si>
  <si>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</si>
  <si>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</si>
  <si>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</si>
  <si>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</si>
  <si>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</si>
  <si>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</si>
  <si>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</si>
  <si>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</si>
  <si>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</si>
  <si>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</si>
  <si>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</si>
  <si>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</si>
  <si>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</si>
  <si>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</si>
  <si>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</si>
  <si>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</si>
  <si>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</si>
  <si>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</si>
  <si>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</si>
  <si>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</si>
  <si>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</si>
  <si>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</si>
  <si>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</si>
  <si>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</si>
  <si>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</si>
  <si>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</si>
  <si>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</si>
  <si>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</si>
  <si>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</si>
  <si>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</si>
  <si>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</si>
  <si>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</si>
  <si>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</si>
  <si>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</si>
  <si>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</si>
  <si>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</si>
  <si>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</si>
  <si>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</si>
  <si>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</si>
  <si>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</si>
  <si>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</si>
  <si>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</si>
  <si>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</si>
  <si>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</si>
  <si>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</si>
  <si>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</si>
  <si>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</si>
  <si>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</si>
  <si>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</si>
  <si>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</si>
  <si>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</si>
  <si>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</si>
  <si>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</si>
  <si>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</si>
  <si>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</si>
  <si>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</si>
  <si>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</si>
  <si>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</si>
  <si>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</si>
  <si>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</si>
  <si>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</si>
  <si>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</si>
  <si>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</si>
  <si>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</si>
  <si>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</si>
  <si>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</si>
  <si>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</si>
  <si>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</si>
  <si>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</si>
  <si>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</si>
  <si>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</si>
  <si>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</si>
  <si>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</si>
  <si>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</si>
  <si>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</si>
  <si>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</si>
  <si>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</si>
  <si>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</si>
  <si>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</si>
  <si>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</si>
  <si>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</si>
  <si>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</si>
  <si>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</si>
  <si>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</si>
  <si>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</si>
  <si>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</si>
  <si>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</si>
  <si>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</si>
  <si>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</si>
  <si>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</si>
  <si>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</si>
  <si>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</si>
  <si>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</si>
  <si>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</si>
  <si>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</si>
  <si>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</si>
  <si>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</si>
  <si>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</si>
  <si>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</si>
  <si>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</si>
  <si>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</si>
  <si>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</si>
  <si>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</si>
  <si>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</si>
  <si>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</si>
  <si>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</si>
  <si>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</si>
  <si>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</si>
  <si>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</si>
  <si>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</si>
  <si>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</si>
  <si>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</si>
  <si>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</si>
  <si>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</si>
  <si>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</si>
  <si>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</si>
  <si>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</si>
  <si>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</si>
  <si>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</si>
  <si>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</si>
  <si>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</si>
  <si>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</si>
  <si>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</si>
  <si>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</si>
  <si>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</si>
  <si>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</si>
  <si>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</si>
  <si>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</si>
  <si>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</si>
  <si>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</si>
  <si>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</si>
  <si>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</si>
  <si>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</si>
  <si>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</si>
  <si>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</si>
  <si>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</si>
  <si>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</si>
  <si>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</si>
  <si>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</si>
  <si>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</si>
  <si>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</si>
  <si>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</si>
  <si>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</si>
  <si>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</si>
  <si>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</si>
  <si>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</si>
  <si>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</si>
  <si>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</si>
  <si>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</si>
  <si>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</si>
  <si>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</si>
  <si>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</si>
  <si>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</si>
  <si>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</si>
  <si>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</si>
  <si>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</si>
  <si>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</si>
  <si>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</si>
  <si>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</si>
  <si>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</si>
  <si>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</si>
  <si>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</si>
  <si>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</si>
  <si>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</si>
  <si>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</si>
  <si>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</si>
  <si>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</si>
  <si>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</si>
  <si>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</si>
  <si>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</si>
  <si>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</si>
  <si>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</si>
  <si>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</si>
  <si>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</si>
  <si>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</si>
  <si>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</si>
  <si>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</si>
  <si>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</si>
  <si>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</si>
  <si>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</si>
  <si>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</si>
  <si>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</si>
  <si>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</si>
  <si>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</si>
  <si>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</si>
  <si>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</si>
  <si>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</si>
  <si>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</si>
  <si>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</si>
  <si>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</si>
  <si>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</si>
  <si>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</si>
  <si>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</si>
  <si>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</si>
  <si>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</si>
  <si>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</si>
  <si>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</si>
  <si>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</si>
  <si>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</si>
  <si>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</si>
  <si>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</si>
  <si>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</si>
  <si>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</si>
  <si>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</si>
  <si>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</si>
  <si>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</si>
  <si>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</si>
  <si>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</si>
  <si>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</si>
  <si>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</si>
  <si>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</si>
  <si>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</si>
  <si>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</si>
  <si>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</si>
  <si>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</si>
  <si>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</si>
  <si>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</si>
  <si>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</si>
  <si>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</si>
  <si>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</si>
  <si>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</si>
  <si>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</si>
  <si>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</si>
  <si>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</si>
  <si>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</si>
  <si>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</si>
  <si>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</si>
  <si>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</si>
  <si>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</si>
  <si>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</si>
  <si>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</si>
  <si>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</si>
  <si>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</si>
  <si>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</si>
  <si>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</si>
  <si>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</si>
  <si>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</si>
  <si>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</si>
  <si>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</si>
  <si>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</si>
  <si>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</si>
  <si>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</si>
  <si>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</si>
  <si>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</si>
  <si>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</si>
  <si>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</si>
  <si>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</si>
  <si>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</si>
  <si>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</si>
  <si>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</si>
  <si>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</si>
  <si>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</si>
  <si>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</si>
  <si>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</si>
  <si>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</si>
  <si>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</si>
  <si>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</si>
  <si>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</si>
  <si>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</si>
  <si>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</si>
  <si>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</si>
  <si>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</si>
  <si>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</si>
  <si>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</si>
  <si>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</si>
  <si>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</si>
  <si>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</si>
  <si>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</si>
  <si>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</si>
  <si>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</si>
  <si>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</si>
  <si>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</si>
  <si>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</si>
  <si>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</si>
  <si>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</si>
  <si>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</si>
  <si>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</si>
  <si>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</si>
  <si>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</si>
  <si>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</si>
  <si>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</si>
  <si>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</si>
  <si>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</si>
  <si>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</si>
  <si>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</si>
  <si>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</si>
  <si>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</si>
  <si>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</si>
  <si>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</si>
  <si>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</si>
  <si>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</si>
  <si>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</si>
  <si>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</si>
  <si>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</si>
  <si>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</si>
  <si>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</si>
  <si>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</si>
  <si>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</si>
  <si>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</si>
  <si>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</si>
  <si>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</si>
  <si>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</si>
  <si>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</si>
  <si>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</si>
  <si>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</si>
  <si>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</si>
  <si>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</si>
  <si>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</si>
  <si>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</si>
  <si>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</si>
  <si>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</si>
  <si>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</si>
  <si>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</si>
  <si>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</si>
  <si>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</si>
  <si>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</si>
  <si>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</si>
  <si>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</si>
  <si>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</si>
  <si>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</si>
  <si>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</si>
  <si>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</si>
  <si>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</si>
  <si>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</si>
  <si>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</si>
  <si>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</si>
  <si>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</si>
  <si>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</si>
  <si>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</si>
  <si>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</si>
  <si>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</si>
  <si>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</si>
  <si>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</si>
  <si>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</si>
  <si>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</si>
  <si>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</si>
  <si>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</si>
  <si>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</si>
  <si>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</si>
  <si>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</si>
  <si>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</si>
  <si>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</si>
  <si>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</si>
  <si>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</si>
  <si>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</si>
  <si>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</si>
  <si>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</si>
  <si>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</si>
  <si>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</si>
  <si>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</si>
  <si>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</si>
  <si>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</si>
  <si>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</si>
  <si>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</si>
  <si>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</si>
  <si>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</si>
  <si>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</si>
  <si>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</si>
  <si>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</si>
  <si>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</si>
  <si>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</si>
  <si>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</si>
  <si>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</si>
  <si>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</si>
  <si>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</si>
  <si>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</si>
  <si>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</si>
  <si>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</si>
  <si>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</si>
  <si>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</si>
  <si>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</si>
  <si>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</si>
  <si>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</si>
  <si>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</si>
  <si>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</si>
  <si>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</si>
  <si>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</si>
  <si>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</si>
  <si>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</si>
  <si>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</si>
  <si>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</si>
  <si>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</si>
  <si>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</si>
  <si>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</si>
  <si>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</si>
  <si>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</si>
  <si>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</si>
  <si>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</si>
  <si>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</si>
  <si>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</si>
  <si>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</si>
  <si>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</si>
  <si>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</si>
  <si>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</si>
  <si>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</si>
  <si>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</si>
  <si>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</si>
  <si>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</si>
  <si>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</si>
  <si>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</si>
  <si>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</si>
  <si>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</si>
  <si>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</si>
  <si>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</si>
  <si>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</si>
  <si>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</si>
  <si>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</si>
  <si>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</si>
  <si>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</si>
  <si>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</si>
  <si>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</si>
  <si>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</si>
  <si>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</si>
  <si>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</si>
  <si>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</si>
  <si>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</si>
  <si>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</si>
  <si>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</si>
  <si>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</si>
  <si>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</si>
  <si>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</si>
  <si>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</si>
  <si>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</si>
  <si>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</si>
  <si>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</si>
  <si>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</si>
  <si>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</si>
  <si>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</si>
  <si>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</si>
  <si>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</si>
  <si>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</si>
  <si>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</si>
  <si>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</si>
  <si>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</si>
  <si>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</si>
  <si>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</si>
  <si>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</si>
  <si>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</si>
  <si>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</si>
  <si>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</si>
  <si>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</si>
  <si>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</si>
  <si>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</si>
  <si>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</si>
  <si>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</si>
  <si>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</si>
  <si>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</si>
  <si>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</si>
  <si>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</si>
  <si>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</si>
  <si>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</si>
  <si>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</si>
  <si>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</si>
  <si>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</si>
  <si>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</si>
  <si>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</si>
  <si>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</si>
  <si>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</si>
  <si>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</si>
  <si>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</si>
  <si>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</si>
  <si>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</si>
  <si>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</si>
  <si>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</si>
  <si>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</si>
  <si>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</si>
  <si>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</si>
  <si>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</si>
  <si>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</si>
  <si>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</si>
  <si>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</si>
  <si>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</si>
  <si>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</si>
  <si>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</si>
  <si>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</si>
  <si>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</si>
  <si>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</si>
  <si>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</si>
  <si>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</si>
  <si>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</si>
  <si>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</si>
  <si>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</si>
  <si>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</si>
  <si>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</si>
  <si>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</si>
  <si>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</si>
  <si>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</si>
  <si>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</si>
  <si>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</si>
  <si>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</si>
  <si>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</si>
  <si>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</si>
  <si>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</si>
  <si>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</si>
  <si>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</si>
  <si>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</si>
  <si>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</si>
  <si>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</si>
  <si>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</si>
  <si>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</si>
  <si>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</si>
  <si>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</si>
  <si>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</si>
  <si>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</si>
  <si>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</si>
  <si>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</si>
  <si>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</si>
  <si>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</si>
  <si>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</si>
  <si>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</si>
  <si>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</si>
  <si>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</si>
  <si>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</si>
  <si>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</si>
  <si>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</si>
  <si>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</si>
  <si>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</si>
  <si>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</si>
  <si>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</si>
  <si>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</si>
  <si>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</si>
  <si>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</si>
  <si>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</si>
  <si>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</si>
  <si>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</si>
  <si>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</si>
  <si>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</si>
  <si>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</si>
  <si>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</si>
  <si>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</si>
  <si>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</si>
  <si>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</si>
  <si>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</si>
  <si>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</si>
  <si>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</si>
  <si>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</si>
  <si>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</si>
  <si>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</si>
  <si>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</si>
  <si>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</si>
  <si>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</si>
  <si>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</si>
  <si>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</si>
  <si>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</si>
  <si>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</si>
  <si>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</si>
  <si>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</si>
  <si>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</si>
  <si>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</si>
  <si>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</si>
  <si>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</si>
  <si>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</si>
  <si>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</si>
  <si>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</si>
  <si>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</si>
  <si>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</si>
  <si>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</si>
  <si>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</si>
  <si>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</si>
  <si>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</si>
  <si>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</si>
  <si>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</si>
  <si>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</si>
  <si>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</si>
  <si>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</si>
  <si>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</si>
  <si>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</si>
  <si>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</si>
  <si>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</si>
  <si>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</si>
  <si>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</si>
  <si>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</si>
  <si>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</si>
  <si>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</si>
  <si>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</si>
  <si>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</si>
  <si>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</si>
  <si>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</si>
  <si>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</si>
  <si>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</si>
  <si>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</si>
  <si>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</si>
  <si>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</si>
  <si>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</si>
  <si>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</si>
  <si>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</si>
  <si>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</si>
  <si>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</si>
  <si>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</si>
  <si>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</si>
  <si>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</si>
  <si>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</si>
  <si>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</si>
  <si>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</si>
  <si>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</si>
  <si>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</si>
  <si>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</si>
  <si>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</si>
  <si>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</si>
  <si>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</si>
  <si>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</si>
  <si>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</si>
  <si>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</si>
  <si>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</si>
  <si>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</si>
  <si>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</si>
  <si>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</si>
  <si>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</si>
  <si>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</si>
  <si>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</si>
  <si>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</si>
  <si>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</si>
  <si>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</si>
  <si>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</si>
  <si>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</si>
  <si>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</si>
  <si>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</si>
  <si>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</si>
  <si>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</si>
  <si>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</si>
  <si>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</si>
  <si>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</si>
  <si>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</si>
  <si>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</si>
  <si>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</si>
  <si>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</si>
  <si>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</si>
  <si>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</si>
  <si>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</si>
  <si>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</si>
  <si>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</si>
  <si>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</si>
  <si>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</si>
  <si>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</si>
  <si>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</si>
  <si>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</si>
  <si>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</si>
  <si>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</si>
  <si>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</si>
  <si>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</si>
  <si>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</si>
  <si>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</si>
  <si>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</si>
  <si>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</si>
  <si>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</si>
  <si>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</si>
  <si>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</si>
  <si>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</si>
  <si>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</si>
  <si>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</si>
  <si>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</si>
  <si>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</si>
  <si>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</si>
  <si>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</si>
  <si>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</si>
  <si>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</si>
  <si>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</si>
  <si>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</si>
  <si>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</si>
  <si>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</si>
  <si>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</si>
  <si>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</si>
  <si>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</si>
  <si>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</si>
  <si>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</si>
  <si>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</si>
  <si>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</si>
  <si>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</si>
  <si>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</si>
  <si>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</si>
  <si>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</si>
  <si>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</si>
  <si>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</si>
  <si>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</si>
  <si>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</si>
  <si>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</si>
  <si>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</si>
  <si>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</si>
  <si>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</si>
  <si>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</si>
  <si>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</si>
  <si>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</si>
  <si>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</si>
  <si>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</si>
  <si>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</si>
  <si>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</si>
  <si>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</si>
  <si>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</si>
  <si>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</si>
  <si>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</si>
  <si>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</si>
  <si>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</si>
  <si>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</si>
  <si>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</si>
  <si>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</si>
  <si>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</si>
  <si>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</si>
  <si>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</si>
  <si>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</si>
  <si>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</si>
  <si>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</si>
  <si>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</si>
  <si>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</si>
  <si>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</si>
  <si>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</si>
  <si>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</si>
  <si>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</si>
  <si>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</si>
  <si>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</si>
  <si>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</si>
  <si>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</si>
  <si>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</si>
  <si>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</si>
  <si>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</si>
  <si>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</si>
  <si>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</si>
  <si>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</si>
  <si>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</si>
  <si>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</si>
  <si>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</si>
  <si>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</si>
  <si>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</si>
  <si>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</si>
  <si>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</si>
  <si>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</si>
  <si>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</si>
  <si>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</si>
  <si>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</si>
  <si>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</si>
  <si>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</si>
  <si>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</si>
  <si>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</si>
  <si>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</si>
  <si>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</si>
  <si>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</si>
  <si>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</si>
  <si>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</si>
  <si>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</si>
  <si>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</si>
  <si>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</si>
  <si>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</si>
  <si>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</si>
  <si>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</si>
  <si>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</si>
  <si>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</si>
  <si>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</si>
  <si>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</si>
  <si>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</si>
  <si>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</si>
  <si>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</si>
  <si>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</si>
  <si>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</si>
  <si>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</si>
  <si>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</si>
  <si>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</si>
  <si>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</si>
  <si>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</si>
  <si>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</si>
  <si>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</si>
  <si>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</si>
  <si>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</si>
  <si>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</si>
  <si>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</si>
  <si>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</si>
  <si>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</si>
  <si>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</si>
  <si>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</si>
  <si>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</si>
  <si>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</si>
  <si>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</si>
  <si>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</si>
  <si>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</si>
  <si>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</si>
  <si>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</si>
  <si>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</si>
  <si>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</si>
  <si>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</si>
  <si>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</si>
  <si>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</si>
  <si>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</si>
  <si>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</si>
  <si>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</si>
  <si>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</si>
  <si>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</si>
  <si>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</si>
  <si>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</si>
  <si>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</si>
  <si>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</si>
  <si>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</si>
  <si>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</si>
  <si>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</si>
  <si>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</si>
  <si>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</si>
  <si>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</si>
  <si>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</si>
  <si>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</si>
  <si>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</si>
  <si>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</si>
  <si>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</si>
  <si>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</si>
  <si>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</si>
  <si>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</si>
  <si>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</si>
  <si>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</si>
  <si>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</si>
  <si>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</si>
  <si>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</si>
  <si>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</si>
  <si>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</si>
  <si>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</si>
  <si>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</si>
  <si>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</si>
  <si>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</si>
  <si>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</si>
  <si>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</si>
  <si>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</si>
  <si>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</si>
  <si>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</si>
  <si>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</si>
  <si>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</si>
  <si>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</si>
  <si>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</si>
  <si>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</si>
  <si>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</si>
  <si>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</si>
  <si>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</si>
  <si>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</si>
  <si>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</si>
  <si>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</si>
  <si>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</si>
  <si>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</si>
  <si>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</si>
  <si>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</si>
  <si>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</si>
  <si>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</si>
  <si>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</si>
  <si>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</si>
  <si>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</si>
  <si>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</si>
  <si>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</si>
  <si>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</si>
  <si>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</si>
  <si>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</si>
  <si>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</si>
  <si>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</si>
  <si>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</si>
  <si>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</si>
  <si>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</si>
  <si>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</si>
  <si>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</si>
  <si>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</si>
  <si>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</si>
  <si>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</si>
  <si>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</si>
  <si>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</si>
  <si>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</si>
  <si>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</si>
  <si>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</si>
  <si>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</si>
  <si>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</si>
  <si>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</si>
  <si>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</si>
  <si>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</si>
  <si>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</si>
  <si>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</si>
  <si>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</si>
  <si>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</si>
  <si>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</si>
  <si>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</si>
  <si>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</si>
  <si>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</si>
  <si>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</si>
  <si>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</si>
  <si>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</si>
  <si>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</si>
  <si>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</si>
  <si>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</si>
  <si>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</si>
  <si>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</si>
  <si>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</si>
  <si>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</si>
  <si>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</si>
  <si>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</si>
  <si>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</si>
  <si>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</si>
  <si>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</si>
  <si>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</si>
  <si>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</si>
  <si>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</si>
  <si>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</si>
  <si>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</si>
  <si>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</si>
  <si>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</si>
  <si>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</si>
  <si>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</si>
  <si>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</si>
  <si>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</si>
  <si>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</si>
  <si>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</si>
  <si>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</si>
  <si>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</si>
  <si>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</si>
  <si>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</si>
  <si>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</si>
  <si>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</si>
  <si>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</si>
  <si>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</si>
  <si>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</si>
  <si>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</si>
  <si>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</si>
  <si>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</si>
  <si>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</si>
  <si>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</si>
  <si>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</si>
  <si>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</si>
  <si>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</si>
  <si>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</si>
  <si>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</si>
  <si>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</si>
  <si>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</si>
  <si>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</si>
  <si>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</si>
  <si>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</si>
  <si>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</si>
  <si>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</si>
  <si>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</si>
  <si>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</si>
  <si>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</si>
  <si>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</si>
  <si>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</si>
  <si>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</si>
  <si>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</si>
  <si>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</si>
  <si>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</si>
  <si>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</si>
  <si>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</si>
  <si>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</si>
  <si>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</si>
  <si>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</si>
  <si>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</si>
  <si>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</si>
  <si>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</si>
  <si>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</si>
  <si>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</si>
  <si>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</si>
  <si>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</si>
  <si>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</si>
  <si>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</si>
  <si>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</si>
  <si>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</si>
  <si>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</si>
  <si>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</si>
  <si>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</si>
  <si>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</si>
  <si>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</si>
  <si>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</si>
  <si>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</si>
  <si>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</si>
  <si>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</si>
  <si>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</si>
  <si>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</si>
  <si>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</si>
  <si>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</si>
  <si>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</si>
  <si>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</si>
  <si>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</si>
  <si>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</si>
  <si>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</si>
  <si>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</si>
  <si>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</si>
  <si>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</si>
  <si>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</si>
  <si>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</si>
  <si>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</si>
  <si>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</si>
  <si>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</si>
  <si>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</si>
  <si>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</si>
  <si>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</si>
  <si>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</si>
  <si>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</si>
  <si>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</si>
  <si>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</si>
  <si>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</si>
  <si>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</si>
  <si>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</si>
  <si>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</si>
  <si>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</si>
  <si>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</si>
  <si>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</si>
  <si>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</si>
  <si>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</si>
  <si>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</si>
  <si>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</si>
  <si>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</si>
  <si>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</si>
  <si>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</si>
  <si>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</si>
  <si>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</si>
  <si>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</si>
  <si>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</si>
  <si>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</si>
  <si>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</si>
  <si>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</si>
  <si>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</si>
  <si>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</si>
  <si>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</si>
  <si>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</si>
  <si>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</si>
  <si>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</si>
  <si>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</si>
  <si>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</si>
  <si>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</si>
  <si>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</si>
  <si>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</si>
  <si>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</si>
  <si>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</si>
  <si>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</si>
  <si>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</si>
  <si>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</si>
  <si>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</si>
  <si>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</si>
  <si>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</si>
  <si>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</si>
  <si>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</si>
  <si>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</si>
  <si>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</si>
  <si>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</si>
  <si>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</si>
  <si>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</si>
  <si>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</si>
  <si>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</si>
  <si>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</si>
  <si>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</si>
  <si>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</si>
  <si>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</si>
  <si>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</si>
  <si>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</si>
  <si>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</si>
  <si>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</si>
  <si>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</si>
  <si>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</si>
  <si>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</si>
  <si>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</si>
  <si>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</si>
  <si>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</si>
  <si>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</si>
  <si>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</si>
  <si>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</si>
  <si>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</si>
  <si>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</si>
  <si>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</si>
  <si>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</si>
  <si>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</si>
  <si>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</si>
  <si>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</si>
  <si>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</si>
  <si>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</si>
  <si>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</si>
  <si>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</si>
  <si>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</si>
  <si>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</si>
  <si>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</si>
  <si>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</si>
  <si>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</si>
  <si>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</si>
  <si>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</si>
  <si>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</si>
  <si>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</si>
  <si>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</si>
  <si>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</si>
  <si>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</si>
  <si>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</si>
  <si>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</si>
  <si>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</si>
  <si>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</si>
  <si>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</si>
  <si>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</si>
  <si>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</si>
  <si>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</si>
  <si>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</si>
  <si>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</si>
  <si>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</si>
  <si>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</si>
  <si>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</si>
  <si>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</si>
  <si>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</si>
  <si>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</si>
  <si>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</si>
  <si>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</si>
  <si>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</si>
  <si>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</si>
  <si>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</si>
  <si>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</si>
  <si>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</si>
  <si>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</si>
  <si>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</si>
  <si>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</si>
  <si>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</si>
  <si>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</si>
  <si>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</si>
  <si>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</si>
  <si>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</si>
  <si>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</si>
  <si>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</si>
  <si>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</si>
  <si>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</si>
  <si>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</si>
  <si>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</si>
  <si>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</si>
  <si>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</si>
  <si>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</si>
  <si>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</si>
  <si>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</si>
  <si>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</si>
  <si>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</si>
  <si>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</si>
  <si>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</si>
  <si>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</si>
  <si>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</si>
  <si>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</si>
  <si>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</si>
  <si>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</si>
  <si>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</si>
  <si>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</si>
  <si>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</si>
  <si>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</si>
  <si>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</si>
  <si>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</si>
  <si>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</si>
  <si>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</si>
  <si>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</si>
  <si>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</si>
  <si>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</si>
  <si>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</si>
  <si>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</si>
  <si>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</si>
  <si>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</si>
  <si>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</si>
  <si>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</si>
  <si>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</si>
  <si>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</si>
  <si>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</si>
  <si>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</si>
  <si>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</si>
  <si>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</si>
  <si>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</si>
  <si>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</si>
  <si>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</si>
  <si>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</si>
  <si>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</si>
  <si>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</si>
  <si>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</si>
  <si>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</si>
  <si>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</si>
  <si>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</si>
  <si>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</si>
  <si>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</si>
  <si>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</si>
  <si>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</si>
  <si>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</si>
  <si>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</si>
  <si>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</si>
  <si>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</si>
  <si>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</si>
  <si>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</si>
  <si>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</si>
  <si>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</si>
  <si>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</si>
  <si>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</si>
  <si>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</si>
  <si>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</si>
  <si>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</si>
  <si>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</si>
  <si>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</si>
  <si>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</si>
  <si>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</si>
  <si>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</si>
  <si>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</si>
  <si>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</si>
  <si>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</si>
  <si>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</si>
  <si>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</si>
  <si>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</si>
  <si>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</si>
  <si>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</si>
  <si>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</si>
  <si>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</si>
  <si>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</si>
  <si>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</si>
  <si>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</si>
  <si>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</si>
  <si>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</si>
  <si>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</si>
  <si>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</si>
  <si>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</si>
  <si>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</si>
  <si>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</si>
  <si>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</si>
  <si>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</si>
  <si>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</si>
  <si>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</si>
  <si>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</si>
  <si>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</si>
  <si>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</si>
  <si>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</si>
  <si>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</si>
  <si>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</si>
  <si>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</si>
  <si>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</si>
  <si>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</si>
  <si>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</si>
  <si>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</si>
  <si>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</si>
  <si>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</si>
  <si>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</si>
  <si>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</si>
  <si>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</si>
  <si>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</si>
  <si>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</si>
  <si>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</si>
  <si>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</si>
  <si>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</si>
  <si>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</si>
  <si>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</si>
  <si>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</si>
  <si>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</si>
  <si>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</si>
  <si>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</si>
  <si>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</si>
  <si>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</si>
  <si>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</si>
  <si>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</si>
  <si>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</si>
  <si>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</si>
  <si>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</si>
  <si>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</si>
  <si>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</si>
  <si>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</si>
  <si>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</si>
  <si>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</si>
  <si>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</si>
  <si>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</si>
  <si>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</si>
  <si>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</si>
  <si>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</si>
  <si>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</si>
  <si>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</si>
  <si>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</si>
  <si>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</si>
  <si>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</si>
  <si>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</si>
  <si>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</si>
  <si>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</si>
  <si>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</si>
  <si>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</si>
  <si>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</si>
  <si>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</si>
  <si>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</si>
  <si>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</si>
  <si>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</si>
  <si>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</si>
  <si>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</si>
  <si>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</si>
  <si>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</si>
  <si>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</si>
  <si>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</si>
  <si>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</si>
  <si>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</si>
  <si>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</si>
  <si>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</si>
  <si>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</si>
  <si>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</si>
  <si>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</si>
  <si>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</si>
  <si>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</si>
  <si>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</si>
  <si>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</si>
  <si>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</si>
  <si>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</si>
  <si>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</si>
  <si>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</si>
  <si>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</si>
  <si>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</si>
  <si>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</si>
  <si>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</si>
  <si>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</si>
  <si>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</si>
  <si>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</si>
  <si>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</si>
  <si>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</si>
  <si>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</si>
  <si>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</si>
  <si>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</si>
  <si>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</si>
  <si>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</si>
  <si>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</si>
  <si>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</si>
  <si>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</si>
  <si>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</si>
  <si>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</si>
  <si>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</si>
  <si>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</si>
  <si>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</si>
  <si>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</si>
  <si>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</si>
  <si>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</si>
  <si>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</si>
  <si>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</si>
  <si>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</si>
  <si>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</si>
  <si>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</si>
  <si>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</si>
  <si>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</si>
  <si>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</si>
  <si>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</si>
  <si>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</si>
  <si>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</si>
  <si>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</si>
  <si>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</si>
  <si>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</si>
  <si>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</si>
  <si>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</si>
  <si>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</si>
  <si>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</si>
  <si>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</si>
  <si>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</si>
  <si>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</si>
  <si>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</si>
  <si>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</si>
  <si>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</si>
  <si>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</si>
  <si>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</si>
  <si>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</si>
  <si>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</si>
  <si>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</si>
  <si>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</si>
  <si>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</si>
  <si>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</si>
  <si>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</si>
  <si>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</si>
  <si>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</si>
  <si>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</si>
  <si>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</si>
  <si>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</si>
  <si>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</si>
  <si>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</si>
  <si>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</si>
  <si>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</si>
  <si>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</si>
  <si>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</si>
  <si>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</si>
  <si>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</si>
  <si>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</si>
  <si>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</si>
  <si>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</si>
  <si>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</si>
  <si>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</si>
  <si>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</si>
  <si>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</si>
  <si>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</si>
  <si>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</si>
  <si>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</si>
  <si>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</si>
  <si>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</si>
  <si>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</si>
  <si>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</si>
  <si>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</si>
  <si>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</si>
  <si>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</si>
  <si>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</si>
  <si>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</si>
  <si>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</si>
  <si>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</si>
  <si>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</si>
  <si>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</si>
  <si>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</si>
  <si>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</si>
  <si>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</si>
  <si>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</si>
  <si>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</si>
  <si>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</si>
  <si>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</si>
  <si>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</si>
  <si>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</si>
  <si>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</si>
  <si>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</si>
  <si>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</si>
  <si>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</si>
  <si>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</si>
  <si>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</si>
  <si>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</si>
  <si>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</si>
  <si>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</si>
  <si>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</si>
  <si>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</si>
  <si>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</si>
  <si>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</si>
  <si>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</si>
  <si>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</si>
  <si>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</si>
  <si>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</si>
  <si>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</si>
  <si>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</si>
  <si>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</si>
  <si>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</si>
  <si>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</si>
  <si>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</si>
  <si>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</si>
  <si>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</si>
  <si>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</si>
  <si>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</si>
  <si>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</si>
  <si>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</si>
  <si>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</si>
  <si>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</si>
  <si>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</si>
  <si>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</si>
  <si>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</si>
  <si>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</si>
  <si>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</si>
  <si>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</si>
  <si>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</si>
  <si>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</si>
  <si>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</si>
  <si>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</si>
  <si>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</si>
  <si>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</si>
  <si>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</si>
  <si>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</si>
  <si>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</si>
  <si>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</si>
  <si>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</si>
  <si>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</si>
  <si>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</si>
  <si>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</si>
  <si>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</si>
  <si>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</si>
  <si>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</si>
  <si>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</si>
  <si>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</si>
  <si>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</si>
  <si>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</si>
  <si>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</si>
  <si>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</si>
  <si>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</si>
  <si>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</si>
  <si>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</si>
  <si>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</si>
  <si>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</si>
  <si>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</si>
  <si>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</si>
  <si>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</si>
  <si>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</si>
  <si>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</si>
  <si>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</si>
  <si>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</si>
  <si>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</si>
  <si>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</si>
  <si>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</si>
  <si>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</si>
  <si>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</si>
  <si>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</si>
  <si>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</si>
  <si>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</si>
  <si>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</si>
  <si>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</si>
  <si>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</si>
  <si>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</si>
  <si>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</si>
  <si>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</si>
  <si>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</si>
  <si>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</si>
  <si>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</si>
  <si>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</si>
  <si>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</si>
  <si>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</si>
  <si>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</si>
  <si>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</si>
  <si>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</si>
  <si>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</si>
  <si>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</si>
  <si>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</si>
  <si>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</si>
  <si>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</si>
  <si>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</si>
  <si>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</si>
  <si>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</si>
  <si>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</si>
  <si>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</si>
  <si>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</si>
  <si>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</si>
  <si>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</si>
  <si>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</si>
  <si>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</si>
  <si>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</si>
  <si>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</si>
  <si>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</si>
  <si>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</si>
  <si>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</si>
  <si>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</si>
  <si>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</si>
  <si>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</si>
  <si>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</si>
  <si>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</si>
  <si>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</si>
  <si>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</si>
  <si>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</si>
  <si>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</si>
  <si>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</si>
  <si>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</si>
  <si>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</si>
  <si>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</si>
  <si>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</si>
  <si>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</si>
  <si>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</si>
  <si>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</si>
  <si>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</si>
  <si>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</si>
  <si>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</si>
  <si>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</si>
  <si>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</si>
  <si>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</si>
  <si>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</si>
  <si>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</si>
  <si>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</si>
  <si>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</si>
  <si>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</si>
  <si>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</si>
  <si>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</si>
  <si>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</si>
  <si>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</si>
  <si>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</si>
  <si>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</si>
  <si>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</si>
  <si>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</si>
  <si>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</si>
  <si>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</si>
  <si>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</si>
  <si>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</si>
  <si>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</si>
  <si>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</si>
  <si>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</si>
  <si>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</si>
  <si>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</si>
  <si>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</si>
  <si>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</si>
  <si>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</si>
  <si>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</si>
  <si>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</si>
  <si>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</si>
  <si>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</si>
  <si>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</si>
  <si>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</si>
  <si>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</si>
  <si>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</si>
  <si>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</si>
  <si>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</si>
  <si>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</si>
  <si>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</si>
  <si>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</si>
  <si>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</si>
  <si>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</si>
  <si>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</si>
  <si>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</si>
  <si>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</si>
  <si>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</si>
  <si>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</si>
  <si>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</si>
  <si>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</si>
  <si>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</si>
  <si>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</si>
  <si>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</si>
  <si>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</si>
  <si>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</si>
  <si>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</si>
  <si>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</si>
  <si>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</si>
  <si>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</si>
  <si>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</si>
  <si>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</si>
  <si>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</si>
  <si>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</si>
  <si>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</si>
  <si>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</si>
  <si>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</si>
  <si>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</si>
  <si>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</si>
  <si>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</si>
  <si>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</si>
  <si>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</si>
  <si>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</si>
  <si>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</si>
  <si>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</si>
  <si>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</si>
  <si>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</si>
  <si>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</si>
  <si>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</si>
  <si>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</si>
  <si>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</si>
  <si>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</si>
  <si>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</si>
  <si>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</si>
  <si>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</si>
  <si>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</si>
  <si>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</si>
  <si>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</si>
  <si>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</si>
  <si>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</si>
  <si>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</si>
  <si>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</si>
  <si>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</si>
  <si>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</si>
  <si>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</si>
  <si>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</si>
  <si>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</si>
  <si>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</si>
  <si>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</si>
  <si>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</si>
  <si>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</si>
  <si>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</si>
  <si>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</si>
  <si>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</si>
  <si>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</si>
  <si>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</si>
  <si>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</si>
  <si>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</si>
  <si>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</si>
  <si>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</si>
  <si>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</si>
  <si>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</si>
  <si>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</si>
  <si>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</si>
  <si>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</si>
  <si>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</si>
  <si>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</si>
  <si>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</si>
  <si>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</si>
  <si>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</si>
  <si>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</si>
  <si>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</si>
  <si>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</si>
  <si>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</si>
  <si>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</si>
  <si>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</si>
  <si>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</si>
  <si>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</si>
  <si>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</si>
  <si>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</si>
  <si>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</si>
  <si>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</si>
  <si>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</si>
  <si>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</si>
  <si>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</si>
  <si>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</si>
  <si>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</si>
  <si>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</si>
  <si>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</si>
  <si>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</si>
  <si>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</si>
  <si>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</si>
  <si>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</si>
  <si>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</si>
  <si>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</si>
  <si>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</si>
  <si>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</si>
  <si>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</si>
  <si>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</si>
  <si>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</si>
  <si>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</si>
  <si>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</si>
  <si>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</si>
  <si>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</si>
  <si>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</si>
  <si>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</si>
  <si>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</si>
  <si>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</si>
  <si>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</si>
  <si>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</si>
  <si>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</si>
  <si>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</si>
  <si>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</si>
  <si>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</si>
  <si>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</si>
  <si>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</si>
  <si>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</si>
  <si>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</si>
  <si>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</si>
  <si>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</si>
  <si>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</si>
  <si>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</si>
  <si>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</si>
  <si>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</si>
  <si>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</si>
  <si>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</si>
  <si>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</si>
  <si>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</si>
  <si>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</si>
  <si>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</si>
  <si>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</si>
  <si>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</si>
  <si>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</si>
  <si>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</si>
  <si>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</si>
  <si>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</si>
  <si>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</si>
  <si>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</si>
  <si>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</si>
  <si>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</si>
  <si>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</si>
  <si>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</si>
  <si>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</si>
  <si>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</si>
  <si>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</si>
  <si>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</si>
  <si>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</si>
  <si>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</si>
  <si>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</si>
  <si>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</si>
  <si>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</si>
  <si>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</si>
  <si>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</si>
  <si>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</si>
  <si>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</si>
  <si>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</si>
  <si>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</si>
  <si>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</si>
  <si>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</si>
  <si>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</si>
  <si>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</si>
  <si>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</si>
  <si>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</si>
  <si>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</si>
  <si>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</si>
  <si>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</si>
  <si>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</si>
  <si>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</si>
  <si>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</si>
  <si>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</si>
  <si>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</si>
  <si>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</si>
  <si>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</si>
  <si>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</si>
  <si>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</si>
  <si>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</si>
  <si>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</si>
  <si>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</si>
  <si>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</si>
  <si>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</si>
  <si>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</si>
  <si>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</si>
  <si>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</si>
  <si>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</si>
  <si>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</si>
  <si>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</si>
  <si>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</si>
  <si>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</si>
  <si>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</si>
  <si>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</si>
  <si>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</si>
  <si>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</si>
  <si>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</si>
  <si>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</si>
  <si>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</si>
  <si>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</si>
  <si>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</si>
  <si>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</si>
  <si>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</si>
  <si>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</si>
  <si>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</si>
  <si>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</si>
  <si>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</si>
  <si>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</si>
  <si>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</si>
  <si>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</si>
  <si>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</si>
  <si>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</si>
  <si>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</si>
  <si>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</si>
  <si>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</si>
  <si>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</si>
  <si>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</si>
  <si>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</si>
  <si>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</si>
  <si>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</si>
  <si>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</si>
  <si>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</si>
  <si>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</si>
  <si>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</si>
  <si>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</si>
  <si>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</si>
  <si>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</si>
  <si>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</si>
  <si>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</si>
  <si>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</si>
  <si>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</si>
  <si>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</si>
  <si>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</si>
  <si>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</si>
  <si>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</si>
  <si>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</si>
  <si>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</si>
  <si>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</si>
  <si>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</si>
  <si>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</si>
  <si>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</si>
  <si>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</si>
  <si>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</si>
  <si>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</si>
  <si>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</si>
  <si>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</si>
  <si>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</si>
  <si>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</si>
  <si>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</si>
  <si>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</si>
  <si>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</si>
  <si>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</si>
  <si>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</si>
  <si>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</si>
  <si>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</si>
  <si>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</si>
  <si>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</si>
  <si>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</si>
  <si>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</si>
  <si>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</si>
  <si>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</si>
  <si>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</si>
  <si>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</si>
  <si>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</si>
  <si>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</si>
  <si>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</si>
  <si>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</si>
  <si>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</si>
  <si>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</si>
  <si>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</si>
  <si>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</si>
  <si>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</si>
  <si>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</si>
  <si>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</si>
  <si>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</si>
  <si>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</si>
  <si>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</si>
  <si>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</si>
  <si>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</si>
  <si>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</si>
  <si>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</si>
  <si>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</si>
  <si>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</si>
  <si>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</si>
  <si>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</si>
  <si>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</si>
  <si>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</si>
  <si>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</si>
  <si>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</si>
  <si>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</si>
  <si>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</si>
  <si>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</si>
  <si>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</si>
  <si>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</si>
  <si>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</si>
  <si>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</si>
  <si>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</si>
  <si>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</si>
  <si>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</si>
  <si>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</si>
  <si>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</si>
  <si>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</si>
  <si>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</si>
  <si>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</si>
  <si>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</si>
  <si>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</si>
  <si>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</si>
  <si>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</si>
  <si>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</si>
  <si>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</si>
  <si>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</si>
  <si>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</si>
  <si>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</si>
  <si>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</si>
  <si>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</si>
  <si>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</si>
  <si>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</si>
  <si>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</si>
  <si>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</si>
  <si>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</si>
  <si>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</si>
  <si>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</si>
  <si>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</si>
  <si>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</si>
  <si>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</si>
  <si>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</si>
  <si>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</si>
  <si>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</si>
  <si>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</si>
  <si>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</si>
  <si>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</si>
  <si>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</si>
  <si>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</si>
  <si>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</si>
  <si>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</si>
  <si>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</si>
  <si>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</si>
  <si>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</si>
  <si>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</si>
  <si>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</si>
  <si>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</si>
  <si>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</si>
  <si>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</si>
  <si>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</si>
  <si>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</si>
  <si>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</si>
  <si>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</si>
  <si>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</si>
  <si>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</si>
  <si>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</si>
  <si>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</si>
  <si>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</si>
  <si>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</si>
  <si>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</si>
  <si>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</si>
  <si>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</si>
  <si>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</si>
  <si>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</si>
  <si>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</si>
  <si>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</si>
  <si>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</si>
  <si>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</si>
  <si>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</si>
  <si>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</si>
  <si>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</si>
  <si>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</si>
  <si>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</si>
  <si>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</si>
  <si>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</si>
  <si>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</si>
  <si>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</si>
  <si>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</si>
  <si>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</si>
  <si>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</si>
  <si>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</si>
  <si>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</si>
  <si>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</si>
  <si>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</si>
  <si>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</si>
  <si>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</si>
  <si>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</si>
  <si>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</si>
  <si>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</si>
  <si>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</si>
  <si>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</si>
  <si>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</si>
  <si>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</si>
  <si>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</si>
  <si>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</si>
  <si>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</si>
  <si>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</si>
  <si>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</si>
  <si>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</si>
  <si>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</si>
  <si>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</si>
  <si>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</si>
  <si>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</si>
  <si>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</si>
  <si>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</si>
  <si>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</si>
  <si>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</si>
  <si>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</si>
  <si>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</si>
  <si>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</si>
  <si>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</si>
  <si>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</si>
  <si>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</si>
  <si>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</si>
  <si>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</si>
  <si>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</si>
  <si>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</si>
  <si>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</si>
  <si>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</si>
  <si>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</si>
  <si>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</si>
  <si>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</si>
  <si>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</si>
  <si>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</si>
  <si>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</si>
  <si>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</si>
  <si>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</si>
  <si>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</si>
  <si>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</si>
  <si>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</si>
  <si>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</si>
  <si>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</si>
  <si>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</si>
  <si>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</si>
  <si>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</si>
  <si>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</si>
  <si>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</si>
  <si>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</si>
  <si>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</si>
  <si>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</si>
  <si>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</si>
  <si>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</si>
  <si>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</si>
  <si>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</si>
  <si>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</si>
  <si>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</si>
  <si>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</si>
  <si>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</si>
  <si>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</si>
  <si>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</si>
  <si>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</si>
  <si>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</si>
  <si>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</si>
  <si>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</si>
  <si>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</si>
  <si>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</si>
  <si>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</si>
  <si>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</si>
  <si>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</si>
  <si>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</si>
  <si>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</si>
  <si>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</si>
  <si>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</si>
  <si>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</si>
  <si>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</si>
  <si>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</si>
  <si>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</si>
  <si>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</si>
  <si>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</si>
  <si>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</si>
  <si>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</si>
  <si>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</si>
  <si>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</si>
  <si>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</si>
  <si>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</si>
  <si>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</si>
  <si>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</si>
  <si>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</si>
  <si>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</si>
  <si>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</si>
  <si>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</si>
  <si>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</si>
  <si>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</si>
  <si>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</si>
  <si>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</si>
  <si>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</si>
  <si>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</si>
  <si>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</si>
  <si>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</si>
  <si>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</si>
  <si>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</si>
  <si>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</si>
  <si>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</si>
  <si>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</si>
  <si>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</si>
  <si>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</si>
  <si>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</si>
  <si>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</si>
  <si>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</si>
  <si>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</si>
  <si>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</si>
  <si>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</si>
  <si>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</si>
  <si>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</si>
  <si>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</si>
  <si>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</si>
  <si>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</si>
  <si>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</si>
  <si>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</si>
  <si>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</si>
  <si>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</si>
  <si>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</si>
  <si>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</si>
  <si>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</si>
  <si>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</si>
  <si>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</si>
  <si>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</si>
  <si>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</si>
  <si>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</si>
  <si>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</si>
  <si>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</si>
  <si>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</si>
  <si>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</si>
  <si>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</si>
  <si>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</si>
  <si>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</si>
  <si>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</si>
  <si>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</si>
  <si>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</si>
  <si>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</si>
  <si>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</si>
  <si>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</si>
  <si>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</si>
  <si>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</si>
  <si>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</si>
  <si>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</si>
  <si>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</si>
  <si>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</si>
  <si>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</si>
  <si>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</si>
  <si>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</si>
  <si>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</si>
  <si>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</si>
  <si>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</si>
  <si>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</si>
  <si>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</si>
  <si>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</si>
  <si>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</si>
  <si>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</si>
  <si>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</si>
  <si>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</si>
  <si>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</si>
  <si>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</si>
  <si>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</si>
  <si>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</si>
  <si>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</si>
  <si>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</si>
  <si>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</si>
  <si>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</si>
  <si>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</si>
  <si>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</si>
  <si>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</si>
  <si>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</si>
  <si>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</si>
  <si>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</si>
  <si>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</si>
  <si>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</si>
  <si>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</si>
  <si>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</si>
  <si>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</si>
  <si>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</si>
  <si>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</si>
  <si>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</si>
  <si>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</si>
  <si>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</si>
  <si>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</si>
  <si>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</si>
  <si>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</si>
  <si>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</si>
  <si>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</si>
  <si>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</si>
  <si>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</si>
  <si>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</si>
  <si>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</si>
  <si>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</si>
  <si>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</si>
  <si>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</si>
  <si>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</si>
  <si>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</si>
  <si>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</si>
  <si>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</si>
  <si>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</si>
  <si>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</si>
  <si>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</si>
  <si>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</si>
  <si>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</si>
  <si>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</si>
  <si>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</si>
  <si>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</si>
  <si>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</si>
  <si>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</si>
  <si>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</si>
  <si>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</si>
  <si>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</si>
  <si>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</si>
  <si>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</si>
  <si>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</si>
  <si>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</si>
  <si>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</si>
  <si>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</si>
  <si>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</si>
  <si>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</si>
  <si>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</si>
  <si>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</si>
  <si>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</si>
  <si>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</si>
  <si>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</si>
  <si>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</si>
  <si>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</si>
  <si>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</si>
  <si>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</si>
  <si>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</si>
  <si>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</si>
  <si>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</si>
  <si>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</si>
  <si>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</si>
  <si>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</si>
  <si>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</si>
  <si>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</si>
  <si>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</si>
  <si>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</si>
  <si>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</si>
  <si>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</si>
  <si>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</si>
  <si>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</si>
  <si>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</si>
  <si>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</si>
  <si>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</si>
  <si>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</si>
  <si>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</si>
  <si>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</si>
  <si>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</si>
  <si>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</si>
  <si>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</si>
  <si>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</si>
  <si>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</si>
  <si>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</si>
  <si>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</si>
  <si>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</si>
  <si>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</si>
  <si>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</si>
  <si>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</si>
  <si>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</si>
  <si>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</si>
  <si>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</si>
  <si>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</si>
  <si>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</si>
  <si>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</si>
  <si>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</si>
  <si>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</si>
  <si>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</si>
  <si>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</si>
  <si>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</si>
  <si>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</si>
  <si>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</si>
  <si>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</si>
  <si>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</si>
  <si>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</si>
  <si>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</si>
  <si>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</si>
  <si>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</si>
  <si>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</si>
  <si>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</si>
  <si>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</si>
  <si>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</si>
  <si>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</si>
  <si>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</si>
  <si>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</si>
  <si>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</si>
  <si>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</si>
  <si>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</si>
  <si>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</si>
  <si>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</si>
  <si>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</si>
  <si>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</si>
  <si>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</si>
  <si>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</si>
  <si>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</si>
  <si>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</si>
  <si>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</si>
  <si>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</si>
  <si>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</si>
  <si>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</si>
  <si>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</si>
  <si>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</si>
  <si>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</si>
  <si>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</si>
  <si>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</si>
  <si>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</si>
  <si>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</si>
  <si>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</si>
  <si>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</si>
  <si>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</si>
  <si>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</si>
  <si>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</si>
  <si>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</si>
  <si>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</si>
  <si>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</si>
  <si>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</si>
  <si>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</si>
  <si>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</si>
  <si>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</si>
  <si>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</si>
  <si>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</si>
  <si>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</si>
  <si>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</si>
  <si>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</si>
  <si>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</si>
  <si>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</si>
  <si>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</si>
  <si>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</si>
  <si>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</si>
  <si>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</si>
  <si>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</si>
  <si>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</si>
  <si>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</si>
  <si>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</si>
  <si>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</si>
  <si>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</si>
  <si>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</si>
  <si>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</si>
  <si>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</si>
  <si>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</si>
  <si>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</si>
  <si>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</si>
  <si>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</si>
  <si>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</si>
  <si>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</si>
  <si>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</si>
  <si>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</si>
  <si>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</si>
  <si>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</si>
  <si>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</si>
  <si>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</si>
  <si>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</si>
  <si>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</si>
  <si>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</si>
  <si>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</si>
  <si>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</si>
  <si>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</si>
  <si>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</si>
  <si>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</si>
  <si>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</si>
  <si>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</si>
  <si>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</si>
  <si>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</si>
  <si>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</si>
  <si>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</si>
  <si>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</si>
  <si>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</si>
  <si>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</si>
  <si>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</si>
  <si>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</si>
  <si>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</si>
  <si>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</si>
  <si>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</si>
  <si>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</si>
  <si>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</si>
  <si>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</si>
  <si>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</si>
  <si>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</si>
  <si>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</si>
  <si>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</si>
  <si>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</si>
  <si>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</si>
  <si>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</si>
  <si>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</si>
  <si>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</si>
  <si>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</si>
  <si>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</si>
  <si>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</si>
  <si>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</si>
  <si>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</si>
  <si>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</si>
  <si>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</si>
  <si>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</si>
  <si>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</si>
  <si>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</si>
  <si>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</si>
  <si>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</si>
  <si>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</si>
  <si>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</si>
  <si>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</si>
  <si>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</si>
  <si>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</si>
  <si>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</si>
  <si>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</si>
  <si>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</si>
  <si>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</si>
  <si>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</si>
  <si>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</si>
  <si>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</si>
  <si>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</si>
  <si>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</si>
  <si>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</si>
  <si>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</si>
  <si>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</si>
  <si>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</si>
  <si>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</si>
  <si>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</si>
  <si>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</si>
  <si>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</si>
  <si>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</si>
  <si>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</si>
  <si>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</si>
  <si>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</si>
  <si>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</si>
  <si>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</si>
  <si>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</si>
  <si>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</si>
  <si>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</si>
  <si>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</si>
  <si>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</si>
  <si>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</si>
  <si>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</si>
  <si>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</si>
  <si>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</si>
  <si>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</si>
  <si>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</si>
  <si>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</si>
  <si>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</si>
  <si>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</si>
  <si>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</si>
  <si>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</si>
  <si>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</si>
  <si>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</si>
  <si>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</si>
  <si>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</si>
  <si>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</si>
  <si>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</si>
  <si>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</si>
  <si>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</si>
  <si>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</si>
  <si>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</si>
  <si>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</si>
  <si>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</si>
  <si>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</si>
  <si>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</si>
  <si>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</si>
  <si>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</si>
  <si>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</si>
  <si>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</si>
  <si>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</si>
  <si>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</si>
  <si>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</si>
  <si>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</si>
  <si>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</si>
  <si>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</si>
  <si>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</si>
  <si>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</si>
  <si>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</si>
  <si>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</si>
  <si>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</si>
  <si>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</si>
  <si>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</si>
  <si>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</si>
  <si>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</si>
  <si>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</si>
  <si>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</si>
  <si>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</si>
  <si>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</si>
  <si>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</si>
  <si>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</si>
  <si>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</si>
  <si>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</si>
  <si>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</si>
  <si>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</si>
  <si>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</si>
  <si>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</si>
  <si>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</si>
  <si>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</si>
  <si>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</si>
  <si>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</si>
  <si>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</si>
  <si>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</si>
  <si>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</si>
  <si>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</si>
  <si>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</si>
  <si>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</si>
  <si>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</si>
  <si>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</si>
  <si>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</si>
  <si>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</si>
  <si>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</si>
  <si>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</si>
  <si>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</si>
  <si>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</si>
  <si>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</si>
  <si>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</si>
  <si>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</si>
  <si>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</si>
  <si>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</si>
  <si>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</si>
  <si>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</si>
  <si>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</si>
  <si>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</si>
  <si>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</si>
  <si>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</si>
  <si>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</si>
  <si>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</si>
  <si>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</si>
  <si>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</si>
  <si>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</si>
  <si>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</si>
  <si>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</si>
  <si>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</si>
  <si>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</si>
  <si>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</si>
  <si>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</si>
  <si>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</si>
  <si>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</si>
  <si>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</si>
  <si>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</si>
  <si>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</si>
  <si>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</si>
  <si>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</si>
  <si>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</si>
  <si>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</si>
  <si>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</si>
  <si>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</si>
  <si>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</si>
  <si>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</si>
  <si>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</si>
  <si>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</si>
  <si>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</si>
  <si>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</si>
  <si>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</si>
  <si>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</si>
  <si>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</si>
  <si>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</si>
  <si>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</si>
  <si>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</si>
  <si>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</si>
  <si>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</si>
  <si>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</si>
  <si>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</si>
  <si>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</si>
  <si>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</si>
  <si>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</si>
  <si>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</si>
  <si>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</si>
  <si>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</si>
  <si>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</si>
  <si>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</si>
  <si>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</si>
  <si>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</si>
  <si>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</si>
  <si>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</si>
  <si>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</si>
  <si>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</si>
  <si>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</si>
  <si>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</si>
  <si>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</si>
  <si>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</si>
  <si>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</si>
  <si>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</si>
  <si>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</si>
  <si>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</si>
  <si>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</si>
  <si>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</si>
  <si>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</si>
  <si>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</si>
  <si>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</si>
  <si>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</si>
  <si>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</si>
  <si>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</si>
  <si>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</si>
  <si>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</si>
  <si>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</si>
  <si>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</si>
  <si>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</si>
  <si>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</si>
  <si>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</si>
  <si>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</si>
  <si>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</si>
  <si>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</si>
  <si>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</si>
  <si>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</si>
  <si>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</si>
  <si>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</si>
  <si>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</si>
  <si>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</si>
  <si>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</si>
  <si>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</si>
  <si>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</si>
  <si>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</si>
  <si>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</si>
  <si>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</si>
  <si>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</si>
  <si>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</si>
  <si>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</si>
  <si>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</si>
  <si>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</si>
  <si>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</si>
  <si>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</si>
  <si>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</si>
  <si>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</si>
  <si>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</si>
  <si>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</si>
  <si>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</si>
  <si>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</si>
  <si>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</si>
  <si>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</si>
  <si>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</si>
  <si>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</si>
  <si>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</si>
  <si>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</si>
  <si>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</si>
  <si>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</si>
  <si>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</si>
  <si>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</si>
  <si>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</si>
  <si>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</si>
  <si>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</si>
  <si>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</si>
  <si>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</si>
  <si>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</si>
  <si>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</si>
  <si>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</si>
  <si>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</si>
  <si>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</si>
  <si>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</si>
  <si>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</si>
  <si>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</si>
  <si>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</si>
  <si>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</si>
  <si>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</si>
  <si>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</si>
  <si>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</si>
  <si>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</si>
  <si>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</si>
  <si>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</si>
  <si>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</si>
  <si>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</si>
  <si>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</si>
  <si>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</si>
  <si>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</si>
  <si>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</si>
  <si>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</si>
  <si>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</si>
  <si>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</si>
  <si>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</si>
  <si>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</si>
  <si>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</si>
  <si>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</si>
  <si>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</si>
  <si>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</si>
  <si>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</si>
  <si>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</si>
  <si>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</si>
  <si>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</si>
  <si>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</si>
  <si>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</si>
  <si>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</si>
  <si>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</si>
  <si>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</si>
  <si>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</si>
  <si>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</si>
  <si>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</si>
  <si>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</si>
  <si>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</si>
  <si>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</si>
  <si>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</si>
  <si>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</si>
  <si>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</si>
  <si>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</si>
  <si>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</si>
  <si>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</si>
  <si>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</si>
  <si>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</si>
  <si>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</si>
  <si>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</si>
  <si>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</si>
  <si>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</si>
  <si>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</si>
  <si>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</si>
  <si>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</si>
  <si>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</si>
  <si>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</si>
  <si>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</si>
  <si>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</si>
  <si>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</si>
  <si>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</si>
  <si>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</si>
  <si>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</si>
  <si>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</si>
  <si>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</si>
  <si>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</si>
  <si>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</si>
  <si>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</si>
  <si>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</si>
  <si>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</si>
  <si>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</si>
  <si>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</si>
  <si>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</si>
  <si>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</si>
  <si>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</si>
  <si>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</si>
  <si>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</si>
  <si>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</si>
  <si>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</si>
  <si>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</si>
  <si>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</si>
  <si>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</si>
  <si>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</si>
  <si>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</si>
  <si>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</si>
  <si>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</si>
  <si>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</si>
  <si>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</si>
  <si>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</si>
  <si>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</si>
  <si>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</si>
  <si>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</si>
  <si>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</si>
  <si>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</si>
  <si>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</si>
  <si>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</si>
  <si>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</si>
  <si>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</si>
  <si>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</si>
  <si>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</si>
  <si>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</si>
  <si>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</si>
  <si>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</si>
  <si>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</si>
  <si>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</si>
  <si>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</si>
  <si>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</si>
  <si>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</si>
  <si>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</si>
  <si>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</si>
  <si>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</si>
  <si>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</si>
  <si>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</si>
  <si>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</si>
  <si>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</si>
  <si>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</si>
  <si>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</si>
  <si>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</si>
  <si>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</si>
  <si>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</si>
  <si>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</si>
  <si>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</si>
  <si>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</si>
  <si>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</si>
  <si>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</si>
  <si>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</si>
  <si>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</si>
  <si>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</si>
  <si>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</si>
  <si>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</si>
  <si>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</si>
  <si>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</si>
  <si>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</si>
  <si>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</si>
  <si>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</si>
  <si>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</si>
  <si>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</si>
  <si>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</si>
  <si>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</si>
  <si>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</si>
  <si>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</si>
  <si>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</si>
  <si>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</si>
  <si>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</si>
  <si>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</si>
  <si>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</si>
  <si>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</si>
  <si>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</si>
  <si>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</si>
  <si>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</si>
  <si>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</si>
  <si>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</si>
  <si>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</si>
  <si>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</si>
  <si>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</si>
  <si>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</si>
  <si>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</si>
  <si>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</si>
  <si>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</si>
  <si>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</si>
  <si>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</si>
  <si>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</si>
  <si>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</si>
  <si>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</si>
  <si>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</si>
  <si>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</si>
  <si>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</si>
  <si>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</si>
  <si>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</si>
  <si>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</si>
  <si>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</si>
  <si>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</si>
  <si>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</si>
  <si>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</si>
  <si>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</si>
  <si>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</si>
  <si>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</si>
  <si>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</si>
  <si>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</si>
  <si>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</si>
  <si>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</si>
  <si>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</si>
  <si>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</si>
  <si>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</si>
  <si>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</si>
  <si>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</si>
  <si>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</si>
  <si>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</si>
  <si>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</si>
  <si>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</si>
  <si>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</si>
  <si>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</si>
  <si>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</si>
  <si>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</si>
  <si>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</si>
  <si>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</si>
  <si>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</si>
  <si>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</si>
  <si>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</si>
  <si>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</si>
  <si>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</si>
  <si>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</si>
  <si>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</si>
  <si>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</si>
  <si>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</si>
  <si>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</si>
  <si>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</si>
  <si>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</si>
  <si>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</si>
  <si>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</si>
  <si>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</si>
  <si>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</si>
  <si>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</si>
  <si>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</si>
  <si>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</si>
  <si>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</si>
  <si>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</si>
  <si>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</si>
  <si>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</si>
  <si>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</si>
  <si>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</si>
  <si>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</si>
  <si>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</si>
  <si>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</si>
  <si>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</si>
  <si>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</si>
  <si>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</si>
  <si>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</si>
  <si>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</si>
  <si>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</si>
  <si>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</si>
  <si>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</si>
  <si>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</si>
  <si>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</si>
  <si>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</si>
  <si>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</si>
  <si>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</si>
  <si>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</si>
  <si>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</si>
  <si>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</si>
  <si>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</si>
  <si>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</si>
  <si>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</si>
  <si>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</si>
  <si>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</si>
  <si>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</si>
  <si>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</si>
  <si>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</si>
  <si>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</si>
  <si>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</si>
  <si>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</si>
  <si>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</si>
  <si>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</si>
  <si>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</si>
  <si>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</si>
  <si>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</si>
  <si>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</si>
  <si>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</si>
  <si>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</si>
  <si>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</si>
  <si>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</si>
  <si>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</si>
  <si>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</si>
  <si>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</si>
  <si>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</si>
  <si>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</si>
  <si>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</si>
  <si>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</si>
  <si>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</si>
  <si>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</si>
  <si>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</si>
  <si>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</si>
  <si>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</si>
  <si>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</si>
  <si>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</si>
  <si>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</si>
  <si>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</si>
  <si>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</si>
  <si>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</si>
  <si>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</si>
  <si>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</si>
  <si>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</si>
  <si>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</si>
  <si>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</si>
  <si>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</si>
  <si>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</si>
  <si>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</si>
  <si>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</si>
  <si>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</si>
  <si>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</si>
  <si>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</si>
  <si>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</si>
  <si>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</si>
  <si>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</si>
  <si>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</si>
  <si>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</si>
  <si>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</si>
  <si>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</si>
  <si>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</si>
  <si>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</si>
  <si>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</si>
  <si>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</si>
  <si>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</si>
  <si>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</si>
  <si>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</si>
  <si>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</si>
  <si>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</si>
  <si>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</si>
  <si>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</si>
  <si>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</si>
  <si>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</si>
  <si>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</si>
  <si>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</si>
  <si>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</si>
  <si>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</si>
  <si>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</si>
  <si>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</si>
  <si>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</si>
  <si>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</si>
  <si>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</si>
  <si>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</si>
  <si>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</si>
  <si>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</si>
  <si>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</si>
  <si>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</si>
  <si>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</si>
  <si>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</si>
  <si>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</si>
  <si>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</si>
  <si>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</si>
  <si>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</si>
  <si>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</si>
  <si>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</si>
  <si>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</si>
  <si>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</si>
  <si>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</si>
  <si>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</si>
  <si>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</si>
  <si>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</si>
  <si>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</si>
  <si>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</si>
  <si>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</si>
  <si>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</si>
  <si>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</si>
  <si>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</si>
  <si>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</si>
  <si>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</si>
  <si>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</si>
  <si>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</si>
  <si>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</si>
  <si>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</si>
  <si>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</si>
  <si>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</si>
  <si>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</si>
  <si>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</si>
  <si>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</si>
  <si>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</si>
  <si>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</si>
  <si>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</si>
  <si>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</si>
  <si>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</si>
  <si>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</si>
  <si>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</si>
  <si>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</si>
  <si>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</si>
  <si>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</si>
  <si>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</si>
  <si>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</si>
  <si>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</si>
  <si>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</si>
  <si>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</si>
  <si>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</si>
  <si>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</si>
  <si>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</si>
  <si>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</si>
  <si>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</si>
  <si>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</si>
  <si>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</si>
  <si>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</si>
  <si>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</si>
  <si>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</si>
  <si>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</si>
  <si>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</si>
  <si>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</si>
  <si>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</si>
  <si>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</si>
  <si>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</si>
  <si>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</si>
  <si>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</si>
  <si>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</si>
  <si>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</si>
  <si>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</si>
  <si>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</si>
  <si>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</si>
  <si>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</si>
  <si>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</si>
  <si>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</si>
  <si>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</si>
  <si>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</si>
  <si>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</si>
  <si>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</si>
  <si>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</si>
  <si>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</si>
  <si>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</si>
  <si>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</si>
  <si>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</si>
  <si>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</si>
  <si>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</si>
  <si>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</si>
  <si>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</si>
  <si>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</si>
  <si>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</si>
  <si>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</si>
  <si>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</si>
  <si>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</si>
  <si>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</si>
  <si>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</si>
  <si>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</si>
  <si>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</si>
  <si>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</si>
  <si>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</si>
  <si>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</si>
  <si>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</si>
  <si>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</si>
  <si>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</si>
  <si>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</si>
  <si>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</si>
  <si>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</si>
  <si>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</si>
  <si>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</si>
  <si>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</si>
  <si>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</si>
  <si>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</si>
  <si>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</si>
  <si>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</si>
  <si>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</si>
  <si>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</si>
  <si>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</si>
  <si>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</si>
  <si>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</si>
  <si>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</si>
  <si>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</si>
  <si>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</si>
  <si>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</si>
  <si>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</si>
  <si>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</si>
  <si>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</si>
  <si>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</si>
  <si>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</si>
  <si>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</si>
  <si>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</si>
  <si>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</si>
  <si>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</si>
  <si>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</si>
  <si>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</si>
  <si>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</si>
  <si>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</si>
  <si>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</si>
  <si>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</si>
  <si>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</si>
  <si>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</si>
  <si>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</si>
  <si>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</si>
  <si>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</si>
  <si>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</si>
  <si>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</si>
  <si>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</si>
  <si>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</si>
  <si>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</si>
  <si>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</si>
  <si>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</si>
  <si>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</si>
  <si>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</si>
  <si>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</si>
  <si>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</si>
  <si>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</si>
  <si>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</si>
  <si>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</si>
  <si>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</si>
  <si>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</si>
  <si>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</si>
  <si>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</si>
  <si>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</si>
  <si>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</si>
  <si>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</si>
  <si>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</si>
  <si>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</si>
  <si>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</si>
  <si>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</si>
  <si>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</si>
  <si>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</si>
  <si>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</si>
  <si>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</si>
  <si>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</si>
  <si>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</si>
  <si>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</si>
  <si>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</si>
  <si>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</si>
  <si>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</si>
  <si>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</si>
  <si>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</si>
  <si>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</si>
  <si>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</si>
  <si>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</si>
  <si>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</si>
  <si>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</si>
  <si>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</si>
  <si>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</si>
  <si>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</si>
  <si>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</si>
  <si>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</si>
  <si>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</si>
  <si>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</si>
  <si>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</si>
  <si>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</si>
  <si>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</si>
  <si>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</si>
  <si>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</si>
  <si>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</si>
  <si>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</si>
  <si>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</si>
  <si>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</si>
  <si>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</si>
  <si>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</si>
  <si>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</si>
  <si>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</si>
  <si>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</si>
  <si>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</si>
  <si>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</si>
  <si>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</si>
  <si>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</si>
  <si>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</si>
  <si>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</si>
  <si>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</si>
  <si>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</si>
  <si>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</si>
  <si>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</si>
  <si>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</si>
  <si>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</si>
  <si>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</si>
  <si>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</si>
  <si>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</si>
  <si>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</si>
  <si>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</si>
  <si>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</si>
  <si>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</si>
  <si>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</si>
  <si>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</si>
  <si>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</si>
  <si>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</si>
  <si>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</si>
  <si>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</si>
  <si>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</si>
  <si>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</si>
  <si>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</si>
  <si>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</si>
  <si>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</si>
  <si>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</si>
  <si>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</si>
  <si>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</si>
  <si>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</si>
  <si>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</si>
  <si>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</si>
  <si>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</si>
  <si>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</si>
  <si>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</si>
  <si>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</si>
  <si>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</si>
  <si>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</si>
  <si>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</si>
  <si>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</si>
  <si>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</si>
  <si>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</si>
  <si>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</si>
  <si>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</si>
  <si>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</si>
  <si>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</si>
  <si>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</si>
  <si>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</si>
  <si>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</si>
  <si>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</si>
  <si>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</si>
  <si>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</si>
  <si>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</si>
  <si>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</si>
  <si>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</si>
  <si>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</si>
  <si>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</si>
  <si>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</si>
  <si>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</si>
  <si>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</si>
  <si>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</si>
  <si>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</si>
  <si>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</si>
  <si>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</si>
  <si>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</si>
  <si>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</si>
  <si>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</si>
  <si>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</si>
  <si>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</si>
  <si>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</si>
  <si>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</si>
  <si>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</si>
  <si>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</si>
  <si>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</si>
  <si>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</si>
  <si>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</si>
  <si>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</si>
  <si>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</si>
  <si>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</si>
  <si>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</si>
  <si>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</si>
  <si>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</si>
  <si>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</si>
  <si>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</si>
  <si>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</si>
  <si>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</si>
  <si>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</si>
  <si>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</si>
  <si>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</si>
  <si>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</si>
  <si>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</si>
  <si>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</si>
  <si>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</si>
  <si>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</si>
  <si>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</si>
  <si>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</si>
  <si>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</si>
  <si>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</si>
  <si>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</si>
  <si>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</si>
  <si>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</si>
  <si>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</si>
  <si>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</si>
  <si>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</si>
  <si>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</si>
  <si>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</si>
  <si>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</si>
  <si>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</si>
  <si>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</si>
  <si>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</si>
  <si>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</si>
  <si>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</si>
  <si>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</si>
  <si>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</si>
  <si>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</si>
  <si>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</si>
  <si>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</si>
  <si>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</si>
  <si>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</si>
  <si>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</si>
  <si>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</si>
  <si>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</si>
  <si>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</si>
  <si>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</si>
  <si>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</si>
  <si>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</si>
  <si>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</si>
  <si>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</si>
  <si>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</si>
  <si>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</si>
  <si>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</si>
  <si>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</si>
  <si>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</si>
  <si>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</si>
  <si>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</si>
  <si>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</si>
  <si>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</si>
  <si>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</si>
  <si>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</si>
  <si>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</si>
  <si>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</si>
  <si>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</si>
  <si>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</si>
  <si>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</si>
  <si>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</si>
  <si>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</si>
  <si>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</si>
  <si>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</si>
  <si>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</si>
  <si>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</si>
  <si>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</si>
  <si>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</si>
  <si>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</si>
  <si>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</si>
  <si>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</si>
  <si>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</si>
  <si>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</si>
  <si>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</si>
  <si>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</si>
  <si>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</si>
  <si>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</si>
  <si>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</si>
  <si>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</si>
  <si>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</si>
  <si>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</si>
  <si>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</si>
  <si>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</si>
  <si>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</si>
  <si>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</si>
  <si>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</si>
  <si>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</si>
  <si>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</si>
  <si>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</si>
  <si>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</si>
  <si>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</si>
  <si>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</si>
  <si>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</si>
  <si>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</si>
  <si>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</si>
  <si>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</si>
  <si>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</si>
  <si>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</si>
  <si>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</si>
  <si>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</si>
  <si>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</si>
  <si>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</si>
  <si>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</si>
  <si>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</si>
  <si>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</si>
  <si>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</si>
  <si>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</si>
  <si>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</si>
  <si>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</si>
  <si>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</si>
  <si>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</si>
  <si>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</si>
  <si>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</si>
  <si>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</si>
  <si>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</si>
  <si>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</si>
  <si>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</si>
  <si>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</si>
  <si>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</si>
  <si>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</si>
  <si>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</si>
  <si>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</si>
  <si>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</si>
  <si>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</si>
  <si>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</si>
  <si>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</si>
  <si>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</si>
  <si>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</si>
  <si>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</si>
  <si>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</si>
  <si>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</si>
  <si>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</si>
  <si>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</si>
  <si>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</si>
  <si>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</si>
  <si>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</si>
  <si>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</si>
  <si>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</si>
  <si>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</si>
  <si>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</si>
  <si>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</si>
  <si>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</si>
  <si>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</si>
  <si>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</si>
  <si>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</si>
  <si>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</si>
  <si>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</si>
  <si>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</si>
  <si>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</si>
  <si>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</si>
  <si>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</si>
  <si>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</si>
  <si>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</si>
  <si>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</si>
  <si>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</si>
  <si>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</si>
  <si>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</si>
  <si>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</si>
  <si>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</si>
  <si>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</si>
  <si>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</si>
  <si>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</si>
  <si>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</si>
  <si>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</si>
  <si>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</si>
  <si>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</si>
  <si>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</si>
  <si>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</si>
  <si>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</si>
  <si>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</si>
  <si>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</si>
  <si>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</si>
  <si>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</si>
  <si>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</si>
  <si>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</si>
  <si>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</si>
  <si>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</si>
  <si>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</si>
  <si>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</si>
  <si>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</si>
  <si>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</si>
  <si>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</si>
  <si>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</si>
  <si>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</si>
  <si>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</si>
  <si>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</si>
  <si>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</si>
  <si>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</si>
  <si>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</si>
  <si>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</si>
  <si>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</si>
  <si>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</si>
  <si>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</si>
  <si>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</si>
  <si>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</si>
  <si>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</si>
  <si>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</si>
  <si>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</si>
  <si>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</si>
  <si>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</si>
  <si>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</si>
  <si>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</si>
  <si>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</si>
  <si>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</si>
  <si>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</si>
  <si>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</si>
  <si>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</si>
  <si>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</si>
  <si>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</si>
  <si>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</si>
  <si>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</si>
  <si>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</si>
  <si>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</si>
  <si>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</si>
  <si>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</si>
  <si>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</si>
  <si>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</si>
  <si>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</si>
  <si>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</si>
  <si>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</si>
  <si>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</si>
  <si>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</si>
  <si>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</si>
  <si>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</si>
  <si>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</si>
  <si>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</si>
  <si>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</si>
  <si>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</si>
  <si>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</si>
  <si>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</si>
  <si>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</si>
  <si>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</si>
  <si>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</si>
  <si>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</si>
  <si>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</si>
  <si>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</si>
  <si>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</si>
  <si>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</si>
  <si>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</si>
  <si>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</si>
  <si>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</si>
  <si>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</si>
  <si>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</si>
  <si>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</si>
  <si>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</si>
  <si>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</si>
  <si>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</si>
  <si>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</si>
  <si>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</si>
  <si>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</si>
  <si>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</si>
  <si>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</si>
  <si>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</si>
  <si>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</si>
  <si>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</si>
  <si>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</si>
  <si>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</si>
  <si>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</si>
  <si>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</si>
  <si>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</si>
  <si>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</si>
  <si>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</si>
  <si>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</si>
  <si>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</si>
  <si>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</si>
  <si>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</si>
  <si>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</si>
  <si>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</si>
  <si>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</si>
  <si>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</si>
  <si>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</si>
  <si>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</si>
  <si>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</si>
  <si>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</si>
  <si>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</si>
  <si>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</si>
  <si>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</si>
  <si>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</si>
  <si>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</si>
  <si>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</si>
  <si>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</si>
  <si>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</si>
  <si>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</si>
  <si>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</si>
  <si>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</si>
  <si>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</si>
  <si>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</si>
  <si>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</si>
  <si>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</si>
  <si>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</si>
  <si>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</si>
  <si>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</si>
  <si>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</si>
  <si>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</si>
  <si>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</si>
  <si>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</si>
  <si>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</si>
  <si>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</si>
  <si>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</si>
  <si>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</si>
  <si>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</si>
  <si>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</si>
  <si>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</si>
  <si>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</si>
  <si>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</si>
  <si>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</si>
  <si>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</si>
  <si>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</si>
  <si>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</si>
  <si>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</si>
  <si>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</si>
  <si>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</si>
  <si>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</si>
  <si>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</si>
  <si>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</si>
  <si>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</si>
  <si>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</si>
  <si>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</si>
  <si>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</si>
  <si>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</si>
  <si>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</si>
  <si>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</si>
  <si>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</si>
  <si>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</si>
  <si>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</si>
  <si>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</si>
  <si>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</si>
  <si>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</si>
  <si>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</si>
  <si>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</si>
  <si>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</si>
  <si>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</si>
  <si>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</si>
  <si>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</si>
  <si>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</si>
  <si>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</si>
  <si>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</si>
  <si>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</si>
  <si>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</si>
  <si>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</si>
  <si>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</si>
  <si>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</si>
  <si>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</si>
  <si>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</si>
  <si>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</si>
  <si>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</si>
  <si>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</si>
  <si>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</si>
  <si>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</si>
  <si>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</si>
  <si>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</si>
  <si>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</si>
  <si>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</si>
  <si>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</si>
  <si>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</si>
  <si>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</si>
  <si>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</si>
  <si>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</si>
  <si>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</si>
  <si>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</si>
  <si>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</si>
  <si>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</si>
  <si>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</si>
  <si>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</si>
  <si>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</si>
  <si>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</si>
  <si>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</si>
  <si>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</si>
  <si>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</si>
  <si>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</si>
  <si>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</si>
  <si>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</si>
  <si>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</si>
  <si>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</si>
  <si>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</si>
  <si>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</si>
  <si>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</si>
  <si>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</si>
  <si>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</si>
  <si>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</si>
  <si>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</si>
  <si>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</si>
  <si>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</si>
  <si>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</si>
  <si>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</si>
  <si>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</si>
  <si>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</si>
  <si>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</si>
  <si>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</si>
  <si>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</si>
  <si>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</si>
  <si>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</si>
  <si>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</si>
  <si>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</si>
  <si>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</si>
  <si>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</si>
  <si>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</si>
  <si>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</si>
  <si>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</si>
  <si>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</si>
  <si>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</si>
  <si>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</si>
  <si>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</si>
  <si>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</si>
  <si>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</si>
  <si>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</si>
  <si>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</si>
  <si>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</si>
  <si>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</si>
  <si>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</si>
  <si>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</si>
  <si>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</si>
  <si>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</si>
  <si>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</si>
  <si>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</si>
  <si>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</si>
  <si>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</si>
  <si>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</si>
  <si>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</si>
  <si>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</si>
  <si>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</si>
  <si>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</si>
  <si>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</si>
  <si>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</si>
  <si>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</si>
  <si>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</si>
  <si>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</si>
  <si>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</si>
  <si>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</si>
  <si>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</si>
  <si>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</si>
  <si>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</si>
  <si>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</si>
  <si>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</si>
  <si>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</si>
  <si>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</si>
  <si>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</si>
  <si>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</si>
  <si>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</si>
  <si>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</si>
  <si>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</si>
  <si>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</si>
  <si>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</si>
  <si>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</si>
  <si>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</si>
  <si>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</si>
  <si>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</si>
  <si>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</si>
  <si>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</si>
  <si>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</si>
  <si>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</si>
  <si>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</si>
  <si>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</si>
  <si>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</si>
  <si>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</si>
  <si>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</si>
  <si>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</si>
  <si>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</si>
  <si>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</si>
  <si>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</si>
  <si>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</si>
  <si>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</si>
  <si>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</si>
  <si>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</si>
  <si>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</si>
  <si>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</si>
  <si>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</si>
  <si>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</si>
  <si>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</si>
  <si>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</si>
  <si>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</si>
  <si>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</si>
  <si>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</si>
  <si>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</si>
  <si>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</si>
  <si>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</si>
  <si>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</si>
  <si>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</si>
  <si>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</si>
  <si>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</si>
  <si>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</si>
  <si>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</si>
  <si>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</si>
  <si>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</si>
  <si>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</si>
  <si>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</si>
  <si>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</si>
  <si>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</si>
  <si>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</si>
  <si>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</si>
  <si>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</si>
  <si>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</si>
  <si>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</si>
  <si>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</si>
  <si>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</si>
  <si>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</si>
  <si>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</si>
  <si>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</si>
  <si>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</si>
  <si>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</si>
  <si>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</si>
  <si>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</si>
  <si>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</si>
  <si>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</si>
  <si>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</si>
  <si>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</si>
  <si>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</si>
  <si>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</si>
  <si>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</si>
  <si>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</si>
  <si>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</si>
  <si>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</si>
  <si>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</si>
  <si>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</si>
  <si>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</si>
  <si>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</si>
  <si>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</si>
  <si>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</si>
  <si>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</si>
  <si>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</si>
  <si>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</si>
  <si>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</si>
  <si>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</si>
  <si>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</si>
  <si>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</si>
  <si>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</si>
  <si>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</si>
  <si>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</si>
  <si>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</si>
  <si>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</si>
  <si>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</si>
  <si>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</si>
  <si>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</si>
  <si>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</si>
  <si>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</si>
  <si>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</si>
  <si>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</si>
  <si>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</si>
  <si>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</si>
  <si>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</si>
  <si>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</si>
  <si>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</si>
  <si>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</si>
  <si>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</si>
  <si>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</si>
  <si>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</si>
  <si>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</si>
  <si>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</si>
  <si>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</si>
  <si>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</si>
  <si>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</si>
  <si>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</si>
  <si>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</si>
  <si>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</si>
  <si>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</si>
  <si>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</si>
  <si>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</si>
  <si>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</si>
  <si>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</si>
  <si>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</si>
  <si>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</si>
  <si>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</si>
  <si>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</si>
  <si>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</si>
  <si>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</si>
  <si>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</si>
  <si>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</si>
  <si>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</si>
  <si>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</si>
  <si>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</si>
  <si>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</si>
  <si>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</si>
  <si>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</si>
  <si>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</si>
  <si>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</si>
  <si>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</si>
  <si>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</si>
  <si>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</si>
  <si>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</si>
  <si>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</si>
  <si>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</si>
  <si>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</si>
  <si>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</si>
  <si>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</si>
  <si>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</si>
  <si>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</si>
  <si>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</si>
  <si>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</si>
  <si>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</si>
  <si>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</si>
  <si>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</si>
  <si>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</si>
  <si>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</si>
  <si>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</si>
  <si>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</si>
  <si>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</si>
  <si>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</si>
  <si>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</si>
  <si>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</si>
  <si>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</si>
  <si>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</si>
  <si>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</si>
  <si>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</si>
  <si>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</si>
  <si>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</si>
  <si>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</si>
  <si>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</si>
  <si>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</si>
  <si>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</si>
  <si>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</si>
  <si>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</si>
  <si>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</si>
  <si>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</si>
  <si>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</si>
  <si>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</si>
  <si>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</si>
  <si>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</si>
  <si>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</si>
  <si>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</si>
  <si>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</si>
  <si>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</si>
  <si>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</si>
  <si>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</si>
  <si>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</si>
  <si>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</si>
  <si>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</si>
  <si>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</si>
  <si>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</si>
  <si>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</si>
  <si>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</si>
  <si>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</si>
  <si>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</si>
  <si>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</si>
  <si>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</si>
  <si>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</si>
  <si>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</si>
  <si>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</si>
  <si>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</si>
  <si>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</si>
  <si>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</si>
  <si>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</si>
  <si>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</si>
  <si>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</si>
  <si>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</si>
  <si>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</si>
  <si>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</si>
  <si>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</si>
  <si>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</si>
  <si>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</si>
  <si>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</si>
  <si>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</si>
  <si>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</si>
  <si>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</si>
  <si>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</si>
  <si>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</si>
  <si>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</si>
  <si>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</si>
  <si>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</si>
  <si>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</si>
  <si>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</si>
  <si>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</si>
  <si>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</si>
  <si>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</si>
  <si>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</si>
  <si>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</si>
  <si>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</si>
  <si>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</si>
  <si>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</si>
  <si>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</si>
  <si>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</si>
  <si>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</si>
  <si>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</si>
  <si>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</si>
  <si>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</si>
  <si>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</si>
  <si>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</si>
  <si>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</si>
  <si>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</si>
  <si>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</si>
  <si>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</si>
  <si>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</si>
  <si>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</si>
  <si>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</si>
  <si>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</si>
  <si>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</si>
  <si>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</si>
  <si>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</si>
  <si>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</si>
  <si>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</si>
  <si>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</si>
  <si>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</si>
  <si>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</si>
  <si>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</si>
  <si>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</si>
  <si>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</si>
  <si>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</si>
  <si>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</si>
  <si>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</si>
  <si>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</si>
  <si>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</si>
  <si>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</si>
  <si>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</si>
  <si>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</si>
  <si>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</si>
  <si>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</si>
  <si>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</si>
  <si>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</si>
  <si>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</si>
  <si>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</si>
  <si>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</si>
  <si>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</si>
  <si>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</si>
  <si>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</si>
  <si>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</si>
  <si>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</si>
  <si>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</si>
  <si>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</si>
  <si>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</si>
  <si>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</si>
  <si>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</si>
  <si>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</si>
  <si>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</si>
  <si>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</si>
  <si>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</si>
  <si>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</si>
  <si>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</si>
  <si>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</si>
  <si>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</si>
  <si>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</si>
  <si>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</si>
  <si>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</si>
  <si>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</si>
  <si>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</si>
  <si>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</si>
  <si>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</si>
  <si>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</si>
  <si>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</si>
  <si>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</si>
  <si>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</si>
  <si>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</si>
  <si>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</si>
  <si>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</si>
  <si>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</si>
  <si>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</si>
  <si>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</si>
  <si>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</si>
  <si>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</si>
  <si>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</si>
  <si>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</si>
  <si>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</si>
  <si>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</si>
  <si>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</si>
  <si>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</si>
  <si>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</si>
  <si>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</si>
  <si>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</si>
  <si>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</si>
  <si>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</si>
  <si>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</si>
  <si>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</si>
  <si>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</si>
  <si>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</si>
  <si>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</si>
  <si>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</si>
  <si>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</si>
  <si>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</si>
  <si>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</si>
  <si>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</si>
  <si>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</si>
  <si>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</si>
  <si>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</si>
  <si>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</si>
  <si>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</si>
  <si>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</si>
  <si>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</si>
  <si>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</si>
  <si>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</si>
  <si>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</si>
  <si>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</si>
  <si>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</si>
  <si>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</si>
  <si>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</si>
  <si>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</si>
  <si>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</si>
  <si>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</si>
  <si>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</si>
  <si>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</si>
  <si>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</si>
  <si>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</si>
  <si>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</si>
  <si>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</si>
  <si>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</si>
  <si>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</si>
  <si>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</si>
  <si>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</si>
  <si>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</si>
  <si>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</si>
  <si>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</si>
  <si>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</si>
  <si>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</si>
  <si>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</si>
  <si>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</si>
  <si>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</si>
  <si>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</si>
  <si>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</si>
  <si>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</si>
  <si>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</si>
  <si>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</si>
  <si>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</si>
  <si>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</si>
  <si>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</si>
  <si>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</si>
  <si>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</si>
  <si>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</si>
  <si>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</si>
  <si>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</si>
  <si>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</si>
  <si>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</si>
  <si>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</si>
  <si>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</si>
  <si>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</si>
  <si>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</si>
  <si>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</si>
  <si>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</si>
  <si>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</si>
  <si>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</si>
  <si>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</si>
  <si>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</si>
  <si>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</si>
  <si>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</si>
  <si>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</si>
  <si>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</si>
  <si>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</si>
  <si>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</si>
  <si>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</si>
  <si>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</si>
  <si>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</si>
  <si>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</si>
  <si>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</si>
  <si>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</si>
  <si>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</si>
  <si>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</si>
  <si>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</si>
  <si>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</si>
  <si>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</si>
  <si>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</si>
  <si>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</si>
  <si>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</si>
  <si>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</si>
  <si>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</si>
  <si>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</si>
  <si>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</si>
  <si>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</si>
  <si>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</si>
  <si>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</si>
  <si>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</si>
  <si>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</si>
  <si>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</si>
  <si>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</si>
  <si>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</si>
  <si>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</si>
  <si>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</si>
  <si>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</si>
  <si>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</si>
  <si>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</si>
  <si>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</si>
  <si>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</si>
  <si>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</si>
  <si>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</si>
  <si>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</si>
  <si>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</si>
  <si>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</si>
  <si>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</si>
  <si>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</si>
  <si>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</si>
  <si>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</si>
  <si>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</si>
  <si>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</si>
  <si>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</si>
  <si>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</si>
  <si>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</si>
  <si>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</si>
  <si>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</si>
  <si>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</si>
  <si>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</si>
  <si>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</si>
  <si>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</si>
  <si>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</si>
  <si>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</si>
  <si>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</si>
  <si>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</si>
  <si>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</si>
  <si>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</si>
  <si>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</si>
  <si>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</si>
  <si>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</si>
  <si>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</si>
  <si>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</si>
  <si>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</si>
  <si>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</si>
  <si>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</si>
  <si>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</si>
  <si>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</si>
  <si>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</si>
  <si>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</si>
  <si>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</si>
  <si>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</si>
  <si>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</si>
  <si>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</si>
  <si>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</si>
  <si>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</si>
  <si>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</si>
  <si>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</si>
  <si>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</si>
  <si>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</si>
  <si>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</si>
  <si>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</si>
  <si>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</si>
  <si>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</si>
  <si>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</si>
  <si>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</si>
  <si>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</si>
  <si>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</si>
  <si>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</si>
  <si>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</si>
  <si>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</si>
  <si>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</si>
  <si>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</si>
  <si>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</si>
  <si>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</si>
  <si>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</si>
  <si>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</si>
  <si>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</si>
  <si>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</si>
  <si>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</si>
  <si>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</si>
  <si>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</si>
  <si>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</si>
  <si>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</si>
  <si>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</si>
  <si>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</si>
  <si>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</si>
  <si>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</si>
  <si>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</si>
  <si>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</si>
  <si>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</si>
  <si>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</si>
  <si>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</si>
  <si>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</si>
  <si>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</si>
  <si>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</si>
  <si>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</si>
  <si>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</si>
  <si>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</si>
  <si>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</si>
  <si>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</si>
  <si>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</si>
  <si>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</si>
  <si>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</si>
  <si>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</si>
  <si>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</si>
  <si>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</si>
  <si>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</si>
  <si>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</si>
  <si>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</si>
  <si>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</si>
  <si>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</si>
  <si>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</si>
  <si>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</si>
  <si>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</si>
  <si>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</si>
  <si>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</si>
  <si>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</si>
  <si>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</si>
  <si>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</si>
  <si>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</si>
  <si>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</si>
  <si>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</si>
  <si>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</si>
  <si>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</si>
  <si>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</si>
  <si>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</si>
  <si>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</si>
  <si>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</si>
  <si>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</si>
  <si>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</si>
  <si>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</si>
  <si>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</si>
  <si>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</si>
  <si>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</si>
  <si>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</si>
  <si>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</si>
  <si>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</si>
  <si>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</si>
  <si>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</si>
  <si>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</si>
  <si>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</si>
  <si>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</si>
  <si>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</si>
  <si>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</si>
  <si>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</si>
  <si>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</si>
  <si>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</si>
  <si>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</si>
  <si>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</si>
  <si>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</si>
  <si>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</si>
  <si>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</si>
  <si>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</si>
  <si>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</si>
  <si>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</si>
  <si>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</si>
  <si>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</si>
  <si>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</si>
  <si>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</si>
  <si>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</si>
  <si>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</si>
  <si>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</si>
  <si>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</si>
  <si>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</si>
  <si>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</si>
  <si>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</si>
  <si>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</si>
  <si>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</si>
  <si>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</si>
  <si>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</si>
  <si>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</si>
  <si>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</si>
  <si>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</si>
  <si>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</si>
  <si>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</si>
  <si>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</si>
  <si>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</si>
  <si>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</si>
  <si>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</si>
  <si>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</si>
  <si>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</si>
  <si>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</si>
  <si>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</si>
  <si>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</si>
  <si>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</si>
  <si>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</si>
  <si>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</si>
  <si>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</si>
  <si>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</si>
  <si>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</si>
  <si>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</si>
  <si>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</si>
  <si>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</si>
  <si>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</si>
  <si>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</si>
  <si>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</si>
  <si>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</si>
  <si>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</si>
  <si>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</si>
  <si>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</si>
  <si>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</si>
  <si>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</si>
  <si>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</si>
  <si>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</si>
  <si>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</si>
  <si>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</si>
  <si>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</si>
  <si>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</si>
  <si>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</si>
  <si>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</si>
  <si>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</si>
  <si>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</si>
  <si>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</si>
  <si>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</si>
  <si>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</si>
  <si>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</si>
  <si>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</si>
  <si>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</si>
  <si>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</si>
  <si>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</si>
  <si>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</si>
  <si>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</si>
  <si>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</si>
  <si>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</si>
  <si>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</si>
  <si>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</si>
  <si>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</si>
  <si>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</si>
  <si>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</si>
  <si>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</si>
  <si>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</si>
  <si>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</si>
  <si>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</si>
  <si>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</si>
  <si>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</si>
  <si>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</si>
  <si>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</si>
  <si>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</si>
  <si>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</si>
  <si>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</si>
  <si>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</si>
  <si>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</si>
  <si>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</si>
  <si>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</si>
  <si>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</si>
  <si>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</si>
  <si>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</si>
  <si>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</si>
  <si>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</si>
  <si>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</si>
  <si>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</si>
  <si>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</si>
  <si>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</si>
  <si>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</si>
  <si>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</si>
  <si>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</si>
  <si>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</si>
  <si>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</si>
  <si>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</si>
  <si>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</si>
  <si>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</si>
  <si>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</si>
  <si>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</si>
  <si>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</si>
  <si>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</si>
  <si>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</si>
  <si>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</si>
  <si>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</si>
  <si>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</si>
  <si>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</si>
  <si>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</si>
  <si>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</si>
  <si>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</si>
  <si>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</si>
  <si>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</si>
  <si>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</si>
  <si>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</si>
  <si>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</si>
  <si>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</si>
  <si>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</si>
  <si>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</si>
  <si>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</si>
  <si>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</si>
  <si>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</si>
  <si>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</si>
  <si>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</si>
  <si>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</si>
  <si>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</si>
  <si>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</si>
  <si>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</si>
  <si>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</si>
  <si>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</si>
  <si>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</si>
  <si>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</si>
  <si>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</si>
  <si>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</si>
  <si>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</si>
  <si>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</si>
  <si>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</si>
  <si>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</si>
  <si>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</si>
  <si>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</si>
  <si>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</si>
  <si>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</si>
  <si>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</si>
  <si>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</si>
  <si>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</si>
  <si>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</si>
  <si>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</si>
  <si>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</si>
  <si>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</si>
  <si>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</si>
  <si>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</si>
  <si>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</si>
  <si>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</si>
  <si>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</si>
  <si>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</si>
  <si>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</si>
  <si>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</si>
  <si>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</si>
  <si>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</si>
  <si>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</si>
  <si>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</si>
  <si>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</si>
  <si>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</si>
  <si>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</si>
  <si>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</si>
  <si>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</si>
  <si>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</si>
  <si>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</si>
  <si>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</si>
  <si>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</si>
  <si>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</si>
  <si>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</si>
  <si>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</si>
  <si>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</si>
  <si>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</si>
  <si>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</si>
  <si>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</si>
  <si>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</si>
  <si>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</si>
  <si>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</si>
  <si>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</si>
  <si>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</si>
  <si>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</si>
  <si>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</si>
  <si>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</si>
  <si>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</si>
  <si>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</si>
  <si>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</si>
  <si>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</si>
  <si>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</si>
  <si>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</si>
  <si>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</si>
  <si>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</si>
  <si>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</si>
  <si>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</si>
  <si>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</si>
  <si>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</si>
  <si>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</si>
  <si>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</si>
  <si>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</si>
  <si>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</si>
  <si>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</si>
  <si>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</si>
  <si>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</si>
  <si>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</si>
  <si>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</si>
  <si>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</si>
  <si>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</si>
  <si>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</si>
  <si>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</si>
  <si>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</si>
  <si>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</si>
  <si>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</si>
  <si>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</si>
  <si>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</si>
  <si>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</si>
  <si>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</si>
  <si>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</si>
  <si>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</si>
  <si>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</si>
  <si>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</si>
  <si>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</si>
  <si>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</si>
  <si>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</si>
  <si>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</si>
  <si>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</si>
  <si>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</si>
  <si>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</si>
  <si>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</si>
  <si>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</si>
  <si>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</si>
  <si>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</si>
  <si>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</si>
  <si>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</si>
  <si>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</si>
  <si>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</si>
  <si>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</si>
  <si>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</si>
  <si>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</si>
  <si>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</si>
  <si>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</si>
  <si>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</si>
  <si>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</si>
  <si>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</si>
  <si>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</si>
  <si>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</si>
  <si>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</si>
  <si>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</si>
  <si>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</si>
  <si>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</si>
  <si>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</si>
  <si>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</si>
  <si>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</si>
  <si>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</si>
  <si>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</si>
  <si>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</si>
  <si>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</si>
  <si>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</si>
  <si>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</si>
  <si>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</si>
  <si>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</si>
  <si>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</si>
  <si>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</si>
  <si>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</si>
  <si>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</si>
  <si>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</si>
  <si>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</si>
  <si>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</si>
  <si>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</si>
  <si>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</si>
  <si>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</si>
  <si>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</si>
  <si>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</si>
  <si>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</si>
  <si>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</si>
  <si>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</si>
  <si>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</si>
  <si>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</si>
  <si>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</si>
  <si>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</si>
  <si>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</si>
  <si>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</si>
  <si>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</si>
  <si>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</si>
  <si>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</si>
  <si>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</si>
  <si>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</si>
  <si>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</si>
  <si>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</si>
  <si>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</si>
  <si>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</si>
  <si>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</si>
  <si>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</si>
  <si>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</si>
  <si>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</si>
  <si>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</si>
  <si>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</si>
  <si>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</si>
  <si>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</si>
  <si>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</si>
  <si>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</si>
  <si>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</si>
  <si>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</si>
  <si>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</si>
  <si>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</si>
  <si>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</si>
  <si>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</si>
  <si>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</si>
  <si>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</si>
  <si>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</si>
  <si>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</si>
  <si>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</si>
  <si>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</si>
  <si>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</si>
  <si>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</si>
  <si>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</si>
  <si>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</si>
  <si>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</si>
  <si>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</si>
  <si>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</si>
  <si>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</si>
  <si>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</si>
  <si>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</si>
  <si>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</si>
  <si>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</si>
  <si>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</si>
  <si>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</si>
  <si>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</si>
  <si>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</si>
  <si>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</si>
  <si>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</si>
  <si>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</si>
  <si>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</si>
  <si>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</si>
  <si>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</si>
  <si>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</si>
  <si>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</si>
  <si>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</si>
  <si>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</si>
  <si>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</si>
  <si>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</si>
  <si>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</si>
  <si>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</si>
  <si>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</si>
  <si>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</si>
  <si>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</si>
  <si>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</si>
  <si>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</si>
  <si>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</si>
  <si>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</si>
  <si>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</si>
  <si>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</si>
  <si>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</si>
  <si>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</si>
  <si>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</si>
  <si>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</si>
  <si>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</si>
  <si>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</si>
  <si>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</si>
  <si>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</si>
  <si>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</si>
  <si>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</si>
  <si>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</si>
  <si>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</si>
  <si>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</si>
  <si>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</si>
  <si>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</si>
  <si>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</si>
  <si>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</si>
  <si>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</si>
  <si>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</si>
  <si>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</si>
  <si>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</si>
  <si>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</si>
  <si>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</si>
  <si>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</si>
  <si>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</si>
  <si>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</si>
  <si>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</si>
  <si>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</si>
  <si>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</si>
  <si>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</si>
  <si>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</si>
  <si>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</si>
  <si>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</si>
  <si>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</si>
  <si>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</si>
  <si>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</si>
  <si>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</si>
  <si>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</si>
  <si>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</si>
  <si>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</si>
  <si>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</si>
  <si>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</si>
  <si>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</si>
  <si>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</si>
  <si>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</si>
  <si>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</si>
  <si>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</si>
  <si>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</si>
  <si>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</si>
  <si>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</si>
  <si>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</si>
  <si>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</si>
  <si>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</si>
  <si>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</si>
  <si>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</si>
  <si>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</si>
  <si>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</si>
  <si>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</si>
  <si>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</si>
  <si>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</si>
  <si>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</si>
  <si>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</si>
  <si>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</si>
  <si>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</si>
  <si>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</si>
  <si>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</si>
  <si>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</si>
  <si>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</si>
  <si>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</si>
  <si>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</si>
  <si>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</si>
  <si>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</si>
  <si>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</si>
  <si>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</si>
  <si>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</si>
  <si>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</si>
  <si>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</si>
  <si>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</si>
  <si>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</si>
  <si>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</si>
  <si>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</si>
  <si>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</si>
  <si>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</si>
  <si>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</si>
  <si>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</si>
  <si>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</si>
  <si>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</si>
  <si>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</si>
  <si>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</si>
  <si>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</si>
  <si>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</si>
  <si>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</si>
  <si>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</si>
  <si>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</si>
  <si>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</si>
  <si>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</si>
  <si>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</si>
  <si>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</si>
  <si>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</si>
  <si>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</si>
  <si>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</si>
  <si>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</si>
  <si>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</si>
  <si>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</si>
  <si>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</si>
  <si>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</si>
  <si>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</si>
  <si>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</si>
  <si>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</si>
  <si>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</si>
  <si>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</si>
  <si>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</si>
  <si>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</si>
  <si>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</si>
  <si>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</si>
  <si>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</si>
  <si>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</si>
  <si>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</si>
  <si>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</si>
  <si>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</si>
  <si>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</si>
  <si>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</si>
  <si>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</si>
  <si>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</si>
  <si>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</si>
  <si>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</si>
  <si>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</si>
  <si>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</si>
  <si>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</si>
  <si>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</si>
  <si>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</si>
  <si>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</si>
  <si>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</si>
  <si>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</si>
  <si>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</si>
  <si>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</si>
  <si>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</si>
  <si>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</si>
  <si>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</si>
  <si>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</si>
  <si>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</si>
  <si>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</si>
  <si>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</si>
  <si>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</si>
  <si>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</si>
  <si>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</si>
  <si>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</si>
  <si>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</si>
  <si>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</si>
  <si>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</si>
  <si>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</si>
  <si>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</si>
  <si>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</si>
  <si>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</si>
  <si>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</si>
  <si>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</si>
  <si>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</si>
  <si>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</si>
  <si>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</si>
  <si>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</si>
  <si>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</si>
  <si>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</si>
  <si>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</si>
  <si>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</si>
  <si>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</si>
  <si>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</si>
  <si>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</si>
  <si>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</si>
  <si>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</si>
  <si>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</si>
  <si>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</si>
  <si>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</si>
  <si>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</si>
  <si>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</si>
  <si>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</si>
  <si>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</si>
  <si>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</si>
  <si>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</si>
  <si>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</si>
  <si>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</si>
  <si>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</si>
  <si>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</si>
  <si>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</si>
  <si>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</si>
  <si>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</si>
  <si>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</si>
  <si>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</si>
  <si>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</si>
  <si>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</si>
  <si>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</si>
  <si>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</si>
  <si>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</si>
  <si>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</si>
  <si>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</si>
  <si>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</si>
  <si>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</si>
  <si>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</si>
  <si>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</si>
  <si>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</si>
  <si>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</si>
  <si>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</si>
  <si>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</si>
  <si>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</si>
  <si>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</si>
  <si>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</si>
  <si>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</si>
  <si>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</si>
  <si>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</si>
  <si>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</si>
  <si>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</si>
  <si>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</si>
  <si>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</si>
  <si>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</si>
  <si>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</si>
  <si>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</si>
  <si>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</si>
  <si>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</si>
  <si>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</si>
  <si>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</si>
  <si>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</si>
  <si>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</si>
  <si>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</si>
  <si>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</si>
  <si>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</si>
  <si>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</si>
  <si>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</si>
  <si>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</si>
  <si>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</si>
  <si>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</si>
  <si>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</si>
  <si>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</si>
  <si>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</si>
  <si>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</si>
  <si>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</si>
  <si>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</si>
  <si>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</si>
  <si>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</si>
  <si>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</si>
  <si>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</si>
  <si>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</si>
  <si>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</si>
  <si>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</si>
  <si>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</si>
  <si>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</si>
  <si>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</si>
  <si>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</si>
  <si>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</si>
  <si>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</si>
  <si>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</si>
  <si>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</si>
  <si>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</si>
  <si>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</si>
  <si>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</si>
  <si>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</si>
  <si>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</si>
  <si>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</si>
  <si>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</si>
  <si>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</si>
  <si>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</si>
  <si>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</si>
  <si>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</si>
  <si>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</si>
  <si>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</si>
  <si>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</si>
  <si>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</si>
  <si>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</si>
  <si>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</si>
  <si>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</si>
  <si>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</si>
  <si>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</si>
  <si>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</si>
  <si>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</si>
  <si>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</si>
  <si>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</si>
  <si>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</si>
  <si>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</si>
  <si>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</si>
  <si>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</si>
  <si>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</si>
  <si>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</si>
  <si>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</si>
  <si>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</si>
  <si>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</si>
  <si>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</si>
  <si>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</si>
  <si>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</si>
  <si>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</si>
  <si>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</si>
  <si>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</si>
  <si>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</si>
  <si>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</si>
  <si>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</si>
  <si>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</si>
  <si>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</si>
  <si>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</si>
  <si>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</si>
  <si>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</si>
  <si>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</si>
  <si>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</si>
  <si>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</si>
  <si>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</si>
  <si>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</si>
  <si>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</si>
  <si>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</si>
  <si>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</si>
  <si>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</si>
  <si>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</si>
  <si>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</si>
  <si>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</si>
  <si>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</si>
  <si>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</si>
  <si>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</si>
  <si>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</si>
  <si>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</si>
  <si>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</si>
  <si>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</si>
  <si>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</si>
  <si>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</si>
  <si>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</si>
  <si>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</si>
  <si>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</si>
  <si>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</si>
  <si>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</si>
  <si>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</si>
  <si>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</si>
  <si>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</si>
  <si>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</si>
  <si>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</si>
  <si>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</si>
  <si>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</si>
  <si>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</si>
  <si>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</si>
  <si>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</si>
  <si>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</si>
  <si>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</si>
  <si>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</si>
  <si>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</si>
  <si>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</si>
  <si>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</si>
  <si>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</si>
  <si>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</si>
  <si>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</si>
  <si>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</si>
  <si>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</si>
  <si>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</si>
  <si>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</si>
  <si>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</si>
  <si>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</si>
  <si>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</si>
  <si>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</si>
  <si>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</si>
  <si>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</si>
  <si>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</si>
  <si>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</si>
  <si>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</si>
  <si>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</si>
  <si>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</si>
  <si>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</si>
  <si>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</si>
  <si>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</si>
  <si>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</si>
  <si>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</si>
  <si>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</si>
  <si>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</si>
  <si>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</si>
  <si>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</si>
  <si>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</si>
  <si>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</si>
  <si>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</si>
  <si>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</si>
  <si>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</si>
  <si>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</si>
  <si>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</si>
  <si>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</si>
  <si>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</si>
  <si>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</si>
  <si>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</si>
  <si>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</si>
  <si>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</si>
  <si>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</si>
  <si>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</si>
  <si>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</si>
  <si>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</si>
  <si>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</si>
  <si>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</si>
  <si>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</si>
  <si>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</si>
  <si>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</si>
  <si>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</si>
  <si>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</si>
  <si>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</si>
  <si>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</si>
  <si>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</si>
  <si>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</si>
  <si>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</si>
  <si>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</si>
  <si>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</si>
  <si>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</si>
  <si>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</si>
  <si>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</si>
  <si>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</si>
  <si>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</si>
  <si>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</si>
  <si>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</si>
  <si>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</si>
  <si>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</si>
  <si>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</si>
  <si>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</si>
  <si>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</si>
  <si>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</si>
  <si>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</si>
  <si>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</si>
  <si>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</si>
  <si>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</si>
  <si>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</si>
  <si>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</si>
  <si>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</si>
  <si>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</si>
  <si>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</si>
  <si>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</si>
  <si>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</si>
  <si>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</si>
  <si>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</si>
  <si>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</si>
  <si>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</si>
  <si>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</si>
  <si>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</si>
  <si>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</si>
  <si>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</si>
  <si>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</si>
  <si>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</si>
  <si>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</si>
  <si>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</si>
  <si>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</si>
  <si>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</si>
  <si>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</si>
  <si>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</si>
  <si>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</si>
  <si>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</si>
  <si>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</si>
  <si>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</si>
  <si>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</si>
  <si>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</si>
  <si>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</si>
  <si>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</si>
  <si>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</si>
  <si>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</si>
  <si>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</si>
  <si>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</si>
  <si>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</si>
  <si>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</si>
  <si>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</si>
  <si>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</si>
  <si>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</si>
  <si>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</si>
  <si>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</si>
  <si>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</si>
  <si>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</si>
  <si>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</si>
  <si>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</si>
  <si>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</si>
  <si>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</si>
  <si>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</si>
  <si>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</si>
  <si>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</si>
  <si>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</si>
  <si>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</si>
  <si>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</si>
  <si>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</si>
  <si>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</si>
  <si>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</si>
  <si>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</si>
  <si>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</si>
  <si>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</si>
  <si>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</si>
  <si>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</si>
  <si>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</si>
  <si>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</si>
  <si>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</si>
  <si>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</si>
  <si>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</si>
  <si>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</si>
  <si>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</si>
  <si>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</si>
  <si>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</si>
  <si>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</si>
  <si>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</si>
  <si>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</si>
  <si>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</si>
  <si>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</si>
  <si>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</si>
  <si>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</si>
  <si>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</si>
  <si>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</si>
  <si>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</si>
  <si>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</si>
  <si>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</si>
  <si>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</si>
  <si>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</si>
  <si>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</si>
  <si>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</si>
  <si>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</si>
  <si>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</si>
  <si>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</si>
  <si>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</si>
  <si>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</si>
  <si>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</si>
  <si>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</si>
  <si>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</si>
  <si>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</si>
  <si>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</si>
  <si>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</si>
  <si>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</si>
  <si>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</si>
  <si>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</si>
  <si>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</si>
  <si>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</si>
  <si>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</si>
  <si>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</si>
  <si>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</si>
  <si>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</si>
  <si>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</si>
  <si>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</si>
  <si>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</si>
  <si>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</si>
  <si>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</si>
  <si>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</si>
  <si>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</si>
  <si>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</si>
  <si>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</si>
  <si>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</si>
  <si>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</si>
  <si>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</si>
  <si>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</si>
  <si>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</si>
  <si>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</si>
  <si>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</si>
  <si>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</si>
  <si>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</si>
  <si>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</si>
  <si>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</si>
  <si>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</si>
  <si>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</si>
  <si>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</si>
  <si>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</si>
  <si>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</si>
  <si>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</si>
  <si>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</si>
  <si>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</si>
  <si>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</si>
  <si>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</si>
  <si>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</si>
  <si>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</si>
  <si>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</si>
  <si>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</si>
  <si>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</si>
  <si>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</si>
  <si>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</si>
  <si>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</si>
  <si>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</si>
  <si>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</si>
  <si>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</si>
  <si>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</si>
  <si>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</si>
  <si>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</si>
  <si>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</si>
  <si>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</si>
  <si>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</si>
  <si>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</si>
  <si>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</si>
  <si>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</si>
  <si>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</si>
  <si>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</si>
  <si>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</si>
  <si>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</si>
  <si>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</si>
  <si>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</si>
  <si>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</si>
  <si>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</si>
  <si>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</si>
  <si>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</si>
  <si>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</si>
  <si>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</si>
  <si>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</si>
  <si>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</si>
  <si>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</si>
  <si>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</si>
  <si>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</si>
  <si>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</si>
  <si>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</si>
  <si>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</si>
  <si>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</si>
  <si>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</si>
  <si>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</si>
  <si>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</si>
  <si>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</si>
  <si>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</si>
  <si>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</si>
  <si>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</si>
  <si>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</si>
  <si>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</si>
  <si>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</si>
  <si>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</si>
  <si>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</si>
  <si>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</si>
  <si>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</si>
  <si>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</si>
  <si>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</si>
  <si>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</si>
  <si>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</si>
  <si>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</si>
  <si>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</si>
  <si>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</si>
  <si>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</si>
  <si>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</si>
  <si>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</si>
  <si>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</si>
  <si>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</si>
  <si>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</si>
  <si>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</si>
  <si>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</si>
  <si>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</si>
  <si>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</si>
  <si>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</si>
  <si>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</si>
  <si>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</si>
  <si>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</si>
  <si>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</si>
  <si>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</si>
  <si>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</si>
  <si>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</si>
  <si>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</si>
  <si>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</si>
  <si>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</si>
  <si>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</si>
  <si>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</si>
  <si>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</si>
  <si>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</si>
  <si>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</si>
  <si>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</si>
  <si>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</si>
  <si>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</si>
  <si>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</si>
  <si>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</si>
  <si>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</si>
  <si>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</si>
  <si>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</si>
  <si>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</si>
  <si>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</si>
  <si>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</si>
  <si>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</si>
  <si>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</si>
  <si>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</si>
  <si>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</si>
  <si>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</si>
  <si>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</si>
  <si>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</si>
  <si>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</si>
  <si>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</si>
  <si>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</si>
  <si>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</si>
  <si>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</si>
  <si>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</si>
  <si>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</si>
  <si>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</si>
  <si>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</si>
  <si>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</si>
  <si>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</si>
  <si>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</si>
  <si>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</si>
  <si>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</si>
  <si>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</si>
  <si>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</si>
  <si>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</si>
  <si>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</si>
  <si>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</si>
  <si>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</si>
  <si>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</si>
  <si>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</si>
  <si>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</si>
  <si>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</si>
  <si>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</si>
  <si>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</si>
  <si>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</si>
  <si>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</si>
  <si>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</si>
  <si>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</si>
  <si>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</si>
  <si>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</si>
  <si>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</si>
  <si>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</si>
  <si>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</si>
  <si>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</si>
  <si>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</si>
  <si>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</si>
  <si>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</si>
  <si>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</si>
  <si>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</si>
  <si>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</si>
  <si>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</si>
  <si>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</si>
  <si>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</si>
  <si>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</si>
  <si>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</si>
  <si>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</si>
  <si>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</si>
  <si>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</si>
  <si>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</si>
  <si>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</si>
  <si>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</si>
  <si>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</si>
  <si>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</si>
  <si>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</si>
  <si>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</si>
  <si>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</si>
  <si>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</si>
  <si>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</si>
  <si>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</si>
  <si>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</si>
  <si>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</si>
  <si>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</si>
  <si>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</si>
  <si>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</si>
  <si>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</si>
  <si>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</si>
  <si>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</si>
  <si>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</si>
  <si>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</si>
  <si>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</si>
  <si>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</si>
  <si>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</si>
  <si>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</si>
  <si>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</si>
  <si>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</si>
  <si>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</si>
  <si>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</si>
  <si>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</si>
  <si>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</si>
  <si>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</si>
  <si>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</si>
  <si>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</si>
  <si>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</si>
  <si>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</si>
  <si>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</si>
  <si>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</si>
  <si>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</si>
  <si>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</si>
  <si>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</si>
  <si>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</si>
  <si>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</si>
  <si>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</si>
  <si>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</si>
  <si>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</si>
  <si>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</si>
  <si>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</si>
  <si>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</si>
  <si>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</si>
  <si>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</si>
  <si>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</si>
  <si>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</si>
  <si>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</si>
  <si>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</si>
  <si>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</si>
  <si>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</si>
  <si>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</si>
  <si>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</si>
  <si>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</si>
  <si>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</si>
  <si>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</si>
  <si>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</si>
  <si>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</si>
  <si>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</si>
  <si>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</si>
  <si>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</si>
  <si>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</si>
  <si>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</si>
  <si>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</si>
  <si>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</si>
  <si>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</si>
  <si>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</si>
  <si>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</si>
  <si>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</si>
  <si>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</si>
  <si>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</si>
  <si>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</si>
  <si>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</si>
  <si>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</si>
  <si>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</si>
  <si>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</si>
  <si>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</si>
  <si>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</si>
  <si>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</si>
  <si>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</si>
  <si>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</si>
  <si>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</si>
  <si>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</si>
  <si>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</si>
  <si>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</si>
  <si>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</si>
  <si>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</si>
  <si>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</si>
  <si>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</si>
  <si>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</si>
  <si>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</si>
  <si>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</si>
  <si>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</si>
  <si>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</si>
  <si>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</si>
  <si>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</si>
  <si>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</si>
  <si>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</si>
  <si>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</si>
  <si>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</si>
  <si>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</si>
  <si>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</si>
  <si>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</si>
  <si>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</si>
  <si>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</si>
  <si>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</si>
  <si>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</si>
  <si>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</si>
  <si>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</si>
  <si>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</si>
  <si>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</si>
  <si>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</si>
  <si>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</si>
  <si>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</si>
  <si>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</si>
  <si>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</si>
  <si>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</si>
  <si>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</si>
  <si>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</si>
  <si>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</si>
  <si>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</si>
  <si>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</si>
  <si>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</si>
  <si>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</si>
  <si>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</si>
  <si>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</si>
  <si>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</si>
  <si>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</si>
  <si>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</si>
  <si>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</si>
  <si>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</si>
  <si>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</si>
  <si>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</si>
  <si>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</si>
  <si>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</si>
  <si>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</si>
  <si>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</si>
  <si>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</si>
  <si>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</si>
  <si>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</si>
  <si>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</si>
  <si>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</si>
  <si>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</si>
  <si>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</si>
  <si>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</si>
  <si>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</si>
  <si>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</si>
  <si>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</si>
  <si>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</si>
  <si>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</si>
  <si>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</si>
  <si>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</si>
  <si>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</si>
  <si>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</si>
  <si>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</si>
  <si>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</si>
  <si>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</si>
  <si>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</si>
  <si>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</si>
  <si>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</si>
  <si>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</si>
  <si>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</si>
  <si>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</si>
  <si>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</si>
  <si>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</si>
  <si>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</si>
  <si>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</si>
  <si>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</si>
  <si>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</si>
  <si>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</si>
  <si>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</si>
  <si>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</si>
  <si>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</si>
  <si>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</si>
  <si>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</si>
  <si>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</si>
  <si>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</si>
  <si>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</si>
  <si>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</si>
  <si>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</si>
  <si>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</si>
  <si>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</si>
  <si>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</si>
  <si>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</si>
  <si>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</si>
  <si>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</si>
  <si>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</si>
  <si>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</si>
  <si>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</si>
  <si>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</si>
  <si>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</si>
  <si>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</si>
  <si>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</si>
  <si>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</si>
  <si>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</si>
  <si>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</si>
  <si>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</si>
  <si>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</si>
  <si>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</si>
  <si>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</si>
  <si>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</si>
  <si>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</si>
  <si>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</si>
  <si>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</si>
  <si>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</si>
  <si>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</si>
  <si>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</si>
  <si>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</si>
  <si>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</si>
  <si>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</si>
  <si>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</si>
  <si>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</si>
  <si>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</si>
  <si>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</si>
  <si>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</si>
  <si>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</si>
  <si>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</si>
  <si>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</si>
  <si>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</si>
  <si>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</si>
  <si>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</si>
  <si>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</si>
  <si>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</si>
  <si>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</si>
  <si>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</si>
  <si>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</si>
  <si>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</si>
  <si>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</si>
  <si>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</si>
  <si>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</si>
  <si>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</si>
  <si>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</si>
  <si>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</si>
  <si>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</si>
  <si>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</si>
  <si>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</si>
  <si>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</si>
  <si>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</si>
  <si>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</si>
  <si>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</si>
  <si>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</si>
  <si>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</si>
  <si>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</si>
  <si>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</si>
  <si>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</si>
  <si>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</si>
  <si>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</si>
  <si>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</si>
  <si>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</si>
  <si>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</si>
  <si>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</si>
  <si>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</si>
  <si>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</si>
  <si>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</si>
  <si>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</si>
  <si>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</si>
  <si>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</si>
  <si>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</si>
  <si>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</si>
  <si>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</si>
  <si>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</si>
  <si>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</si>
  <si>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</si>
  <si>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</si>
  <si>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</si>
  <si>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</si>
  <si>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</si>
  <si>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</si>
  <si>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</si>
  <si>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</si>
  <si>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</si>
  <si>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</si>
  <si>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</si>
  <si>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</si>
  <si>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</si>
  <si>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</si>
  <si>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</si>
  <si>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</si>
  <si>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</si>
  <si>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</si>
  <si>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</si>
  <si>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</si>
  <si>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</si>
  <si>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</si>
  <si>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</si>
  <si>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</si>
  <si>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</si>
  <si>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</si>
  <si>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</si>
  <si>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</si>
  <si>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</si>
  <si>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</si>
  <si>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</si>
  <si>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</si>
  <si>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</si>
  <si>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</si>
  <si>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</si>
  <si>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</si>
  <si>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</si>
  <si>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</si>
  <si>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</si>
  <si>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</si>
  <si>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</si>
  <si>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</si>
  <si>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</si>
  <si>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</si>
  <si>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</si>
  <si>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</si>
  <si>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</si>
  <si>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</si>
  <si>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</si>
  <si>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</si>
  <si>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</si>
  <si>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</si>
  <si>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</si>
  <si>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</si>
  <si>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</si>
  <si>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</si>
  <si>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</si>
  <si>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</si>
  <si>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</si>
  <si>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</si>
  <si>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</si>
  <si>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</si>
  <si>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</si>
  <si>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</si>
  <si>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</si>
  <si>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</si>
  <si>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</si>
  <si>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</si>
  <si>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</si>
  <si>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</si>
  <si>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</si>
  <si>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</si>
  <si>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</si>
  <si>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</si>
  <si>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</si>
  <si>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</si>
  <si>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</si>
  <si>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</si>
  <si>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</si>
  <si>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</si>
  <si>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</si>
  <si>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</si>
  <si>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</si>
  <si>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</si>
  <si>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</si>
  <si>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</si>
  <si>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</si>
  <si>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</si>
  <si>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</si>
  <si>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</si>
  <si>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</si>
  <si>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</si>
  <si>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</si>
  <si>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</si>
  <si>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</si>
  <si>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</si>
  <si>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</si>
  <si>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</si>
  <si>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</si>
  <si>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</si>
  <si>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</si>
  <si>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</si>
  <si>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</si>
  <si>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</si>
  <si>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</si>
  <si>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</si>
  <si>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</si>
  <si>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</si>
  <si>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</si>
  <si>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</si>
  <si>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</si>
  <si>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</si>
  <si>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</si>
  <si>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</si>
  <si>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</si>
  <si>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</si>
  <si>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</si>
  <si>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</si>
  <si>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</si>
  <si>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</si>
  <si>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</si>
  <si>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</si>
  <si>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</si>
  <si>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</si>
  <si>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</si>
  <si>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</si>
  <si>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</si>
  <si>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</si>
  <si>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</si>
  <si>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</si>
  <si>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</si>
  <si>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</si>
  <si>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</si>
  <si>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</si>
  <si>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</si>
  <si>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</si>
  <si>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</si>
  <si>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</si>
  <si>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</si>
  <si>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</si>
  <si>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</si>
  <si>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</si>
  <si>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</si>
  <si>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</si>
  <si>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</si>
  <si>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</si>
  <si>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</si>
  <si>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</si>
  <si>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</si>
  <si>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</si>
  <si>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</si>
  <si>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</si>
  <si>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</si>
  <si>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</si>
  <si>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</si>
  <si>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</si>
  <si>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</si>
  <si>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</si>
  <si>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</si>
  <si>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</si>
  <si>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</si>
  <si>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</si>
  <si>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</si>
  <si>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</si>
  <si>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</si>
  <si>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</si>
  <si>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</si>
  <si>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</si>
  <si>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</si>
  <si>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</si>
  <si>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</si>
  <si>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</si>
  <si>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</si>
  <si>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</si>
  <si>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</si>
  <si>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</si>
  <si>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</si>
  <si>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</si>
  <si>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</si>
  <si>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</si>
  <si>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</si>
  <si>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</si>
  <si>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</si>
  <si>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</si>
  <si>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</si>
  <si>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</si>
  <si>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</si>
  <si>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</si>
  <si>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</si>
  <si>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</si>
  <si>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</si>
  <si>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</si>
  <si>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</si>
  <si>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</si>
  <si>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</si>
  <si>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</si>
  <si>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</si>
  <si>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</si>
  <si>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</si>
  <si>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</si>
  <si>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</si>
  <si>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</si>
  <si>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</si>
  <si>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</si>
  <si>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</si>
  <si>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</si>
  <si>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</si>
  <si>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</si>
  <si>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</si>
  <si>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</si>
  <si>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</si>
  <si>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</si>
  <si>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</si>
  <si>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</si>
  <si>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</si>
  <si>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</si>
  <si>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</si>
  <si>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</si>
  <si>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</si>
  <si>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</si>
  <si>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</si>
  <si>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</si>
  <si>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</si>
  <si>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</si>
  <si>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</si>
  <si>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</si>
  <si>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</si>
  <si>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</si>
  <si>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</si>
  <si>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</si>
  <si>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</si>
  <si>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</si>
  <si>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</si>
  <si>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</si>
  <si>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</si>
  <si>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</si>
  <si>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</si>
  <si>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</si>
  <si>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</si>
  <si>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</si>
  <si>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</si>
  <si>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</si>
  <si>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</si>
  <si>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</si>
  <si>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</si>
  <si>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</si>
  <si>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</si>
  <si>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</si>
  <si>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</si>
  <si>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</si>
  <si>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</si>
  <si>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</si>
  <si>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</si>
  <si>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</si>
  <si>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</si>
  <si>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</si>
  <si>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</si>
  <si>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</si>
  <si>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</si>
  <si>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</si>
  <si>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</si>
  <si>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</si>
  <si>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</si>
  <si>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</si>
  <si>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</si>
  <si>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</si>
  <si>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</si>
  <si>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</si>
  <si>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</si>
  <si>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</si>
  <si>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</si>
  <si>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</si>
  <si>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</si>
  <si>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</si>
  <si>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</si>
  <si>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</si>
  <si>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</si>
  <si>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</si>
  <si>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</si>
  <si>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</si>
  <si>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</si>
  <si>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</si>
  <si>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</si>
  <si>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</si>
  <si>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</si>
  <si>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</si>
  <si>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</si>
  <si>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</si>
  <si>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</si>
  <si>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</si>
  <si>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</si>
  <si>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</si>
  <si>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</si>
  <si>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</si>
  <si>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</si>
  <si>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</si>
  <si>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</si>
  <si>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</si>
  <si>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</si>
  <si>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</si>
  <si>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</si>
  <si>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</si>
  <si>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</si>
  <si>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</si>
  <si>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</si>
  <si>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</si>
  <si>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</si>
  <si>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</si>
  <si>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</si>
  <si>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</si>
  <si>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</si>
  <si>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</si>
  <si>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</si>
  <si>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</si>
  <si>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</si>
  <si>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</si>
  <si>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</si>
  <si>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</si>
  <si>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</si>
  <si>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</si>
  <si>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</si>
  <si>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</si>
  <si>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</si>
  <si>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</si>
  <si>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</si>
  <si>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</si>
  <si>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</si>
  <si>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</si>
  <si>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</si>
  <si>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</si>
  <si>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</si>
  <si>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</si>
  <si>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</si>
  <si>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</si>
  <si>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</si>
  <si>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</si>
  <si>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</si>
  <si>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</si>
  <si>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</si>
  <si>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</si>
  <si>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</si>
  <si>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</si>
  <si>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</si>
  <si>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</si>
  <si>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</si>
  <si>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</si>
  <si>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</si>
  <si>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</si>
  <si>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</si>
  <si>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</si>
  <si>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</si>
  <si>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</si>
  <si>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</si>
  <si>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</si>
  <si>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</si>
  <si>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</si>
  <si>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</si>
  <si>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</si>
  <si>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</si>
  <si>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</si>
  <si>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</si>
  <si>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</si>
  <si>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</si>
  <si>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</si>
  <si>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</si>
  <si>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</si>
  <si>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</si>
  <si>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</si>
  <si>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</si>
  <si>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</si>
  <si>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</si>
  <si>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</si>
  <si>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</si>
  <si>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</si>
  <si>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</si>
  <si>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</si>
  <si>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</si>
  <si>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</si>
  <si>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</si>
  <si>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</si>
  <si>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</si>
  <si>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</si>
  <si>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</si>
  <si>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</si>
  <si>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</si>
  <si>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</si>
  <si>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</si>
  <si>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</si>
  <si>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</si>
  <si>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</si>
  <si>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</si>
  <si>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</si>
  <si>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</si>
  <si>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</si>
  <si>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</si>
  <si>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</si>
  <si>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</si>
  <si>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</si>
  <si>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</si>
  <si>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</si>
  <si>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</si>
  <si>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</si>
  <si>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</si>
  <si>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</si>
  <si>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</si>
  <si>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</si>
  <si>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</si>
  <si>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</si>
  <si>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</si>
  <si>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</si>
  <si>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</si>
  <si>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</si>
  <si>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</si>
  <si>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</si>
  <si>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</si>
  <si>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</si>
  <si>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</si>
  <si>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</si>
  <si>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</si>
  <si>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</si>
  <si>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</si>
  <si>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</si>
  <si>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</si>
  <si>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</si>
  <si>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</si>
  <si>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</si>
  <si>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</si>
  <si>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</si>
  <si>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</si>
  <si>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</si>
  <si>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</si>
  <si>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</si>
  <si>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</si>
  <si>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</si>
  <si>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</si>
  <si>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</si>
  <si>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</si>
  <si>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</si>
  <si>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</si>
  <si>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</si>
  <si>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</si>
  <si>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</si>
  <si>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</si>
  <si>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</si>
  <si>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</si>
  <si>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</si>
  <si>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</si>
  <si>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</si>
  <si>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</si>
  <si>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</si>
  <si>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</si>
  <si>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</si>
  <si>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</si>
  <si>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</si>
  <si>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</si>
  <si>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</si>
  <si>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</si>
  <si>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</si>
  <si>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</si>
  <si>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</si>
  <si>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</si>
  <si>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</si>
  <si>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</si>
  <si>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</si>
  <si>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</si>
  <si>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</si>
  <si>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</si>
  <si>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</si>
  <si>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</si>
  <si>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</si>
  <si>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</si>
  <si>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</si>
  <si>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</si>
  <si>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</si>
  <si>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</si>
  <si>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</si>
  <si>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</si>
  <si>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</si>
  <si>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</si>
  <si>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</si>
  <si>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</si>
  <si>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</si>
  <si>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</si>
  <si>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</si>
  <si>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</si>
  <si>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</si>
  <si>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</si>
  <si>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</si>
  <si>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</si>
  <si>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</si>
  <si>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</si>
  <si>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</si>
  <si>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</si>
  <si>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</si>
  <si>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</si>
  <si>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</si>
  <si>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</si>
  <si>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</si>
  <si>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</si>
  <si>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</si>
  <si>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</si>
  <si>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</si>
  <si>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</si>
  <si>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</si>
  <si>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</si>
  <si>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</si>
  <si>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</si>
  <si>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</si>
  <si>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</si>
  <si>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</si>
  <si>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</si>
  <si>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</si>
  <si>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</si>
  <si>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</si>
  <si>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</si>
  <si>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</si>
  <si>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</si>
  <si>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</si>
  <si>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</si>
  <si>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</si>
  <si>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</si>
  <si>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</si>
  <si>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</si>
  <si>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</si>
  <si>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</si>
  <si>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</si>
  <si>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</si>
  <si>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</si>
  <si>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</si>
  <si>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</si>
  <si>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</si>
  <si>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</si>
  <si>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</si>
  <si>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</si>
  <si>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</si>
  <si>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</si>
  <si>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</si>
  <si>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</si>
  <si>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</si>
  <si>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</si>
  <si>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</si>
  <si>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</si>
  <si>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</si>
  <si>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</si>
  <si>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</si>
  <si>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</si>
  <si>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</si>
  <si>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</si>
  <si>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</si>
  <si>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</si>
  <si>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</si>
  <si>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</si>
  <si>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</si>
  <si>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</si>
  <si>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</si>
  <si>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</si>
  <si>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</si>
  <si>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</si>
  <si>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</si>
  <si>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</si>
  <si>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</si>
  <si>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</si>
  <si>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</si>
  <si>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</si>
  <si>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</si>
  <si>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</si>
  <si>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</si>
  <si>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</si>
  <si>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</si>
  <si>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</si>
  <si>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</si>
  <si>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</si>
  <si>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</si>
  <si>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</si>
  <si>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</si>
  <si>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</si>
  <si>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</si>
  <si>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</si>
  <si>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</si>
  <si>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</si>
  <si>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</si>
  <si>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</si>
  <si>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</si>
  <si>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</si>
  <si>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</si>
  <si>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</si>
  <si>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</si>
  <si>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</si>
  <si>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</si>
  <si>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</si>
  <si>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</si>
  <si>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</si>
  <si>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</si>
  <si>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</si>
  <si>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</si>
  <si>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</si>
  <si>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</si>
  <si>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</si>
  <si>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</si>
  <si>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</si>
  <si>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</si>
  <si>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</si>
  <si>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</si>
  <si>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</si>
  <si>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</si>
  <si>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</si>
  <si>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</si>
  <si>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</si>
  <si>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</si>
  <si>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</si>
  <si>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</si>
  <si>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</si>
  <si>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</si>
  <si>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</si>
  <si>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</si>
  <si>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</si>
  <si>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</si>
  <si>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</si>
  <si>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</si>
  <si>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</si>
  <si>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</si>
  <si>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</si>
  <si>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</si>
  <si>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</si>
  <si>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</si>
  <si>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</si>
  <si>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</si>
  <si>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</si>
  <si>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</si>
  <si>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</si>
  <si>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</si>
  <si>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</si>
  <si>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</si>
  <si>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</si>
  <si>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</si>
  <si>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</si>
  <si>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</si>
  <si>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</si>
  <si>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</si>
  <si>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</si>
  <si>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</si>
  <si>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</si>
  <si>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</si>
  <si>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</si>
  <si>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</si>
  <si>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</si>
  <si>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</si>
  <si>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</si>
  <si>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</si>
  <si>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</si>
  <si>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</si>
  <si>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</si>
  <si>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</si>
  <si>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</si>
  <si>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</si>
  <si>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</si>
  <si>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</si>
  <si>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</si>
  <si>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</si>
  <si>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</si>
  <si>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</si>
  <si>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</si>
  <si>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</si>
  <si>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</si>
  <si>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</si>
  <si>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</si>
  <si>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</si>
  <si>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</si>
  <si>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</si>
  <si>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</si>
  <si>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</si>
  <si>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</si>
  <si>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</si>
  <si>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</si>
  <si>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</si>
  <si>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</si>
  <si>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</si>
  <si>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</si>
  <si>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</si>
  <si>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</si>
  <si>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</si>
  <si>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</si>
  <si>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</si>
  <si>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</si>
  <si>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</si>
  <si>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</si>
  <si>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</si>
  <si>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</si>
  <si>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</si>
  <si>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</si>
  <si>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</si>
  <si>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</si>
  <si>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</si>
  <si>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</si>
  <si>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</si>
  <si>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</si>
  <si>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</si>
  <si>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</si>
  <si>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</si>
  <si>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</si>
  <si>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</si>
  <si>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</si>
  <si>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</si>
  <si>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</si>
  <si>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</si>
  <si>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</si>
  <si>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</si>
  <si>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</si>
  <si>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</si>
  <si>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</si>
  <si>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</si>
  <si>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</si>
  <si>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</si>
  <si>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</si>
  <si>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</si>
  <si>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</si>
  <si>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</si>
  <si>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</si>
  <si>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</si>
  <si>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</si>
  <si>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</si>
  <si>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</si>
  <si>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</si>
  <si>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</si>
  <si>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</si>
  <si>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</si>
  <si>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</si>
  <si>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</si>
  <si>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</si>
  <si>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</si>
  <si>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</si>
  <si>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</si>
  <si>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</si>
  <si>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</si>
  <si>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</si>
  <si>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</si>
  <si>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</si>
  <si>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</si>
  <si>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</si>
  <si>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</si>
  <si>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</si>
  <si>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</si>
  <si>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</si>
  <si>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</si>
  <si>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</si>
  <si>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</si>
  <si>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</si>
  <si>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</si>
  <si>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</si>
  <si>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</si>
  <si>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</si>
  <si>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</si>
  <si>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</si>
  <si>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</si>
  <si>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</si>
  <si>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</si>
  <si>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</si>
  <si>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</si>
  <si>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</si>
  <si>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</si>
  <si>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</si>
  <si>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</si>
  <si>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</si>
  <si>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</si>
  <si>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</si>
  <si>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</si>
  <si>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</si>
  <si>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</si>
  <si>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</si>
  <si>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</si>
  <si>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</si>
  <si>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</si>
  <si>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</si>
  <si>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</si>
  <si>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</si>
  <si>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</si>
  <si>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</si>
  <si>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</si>
  <si>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</si>
  <si>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</si>
  <si>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</si>
  <si>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</si>
  <si>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</si>
  <si>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</si>
  <si>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</si>
  <si>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</si>
  <si>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</si>
  <si>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</si>
  <si>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</si>
  <si>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</si>
  <si>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</si>
  <si>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</si>
  <si>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</si>
  <si>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</si>
  <si>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</si>
  <si>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</si>
  <si>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</si>
  <si>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</si>
  <si>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</si>
  <si>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</si>
  <si>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</si>
  <si>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</si>
  <si>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</si>
  <si>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</si>
  <si>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</si>
  <si>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</si>
  <si>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</si>
  <si>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</si>
  <si>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</si>
  <si>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</si>
  <si>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</si>
  <si>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</si>
  <si>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</si>
  <si>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</si>
  <si>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</si>
  <si>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</si>
  <si>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</si>
  <si>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</si>
  <si>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</si>
  <si>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</si>
  <si>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</si>
  <si>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</si>
  <si>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</si>
  <si>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</si>
  <si>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</si>
  <si>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</si>
  <si>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</si>
  <si>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</si>
  <si>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</si>
  <si>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</si>
  <si>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</si>
  <si>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</si>
  <si>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</si>
  <si>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</si>
  <si>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</si>
  <si>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</si>
  <si>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</si>
  <si>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</si>
  <si>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</si>
  <si>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</si>
  <si>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</si>
  <si>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</si>
  <si>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</si>
  <si>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</si>
  <si>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</si>
  <si>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</si>
  <si>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</si>
  <si>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</si>
  <si>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</si>
  <si>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</si>
  <si>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</si>
  <si>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</si>
  <si>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</si>
  <si>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</si>
  <si>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</si>
  <si>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</si>
  <si>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</si>
  <si>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</si>
  <si>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</si>
  <si>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</si>
  <si>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</si>
  <si>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</si>
  <si>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</si>
  <si>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</si>
  <si>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</si>
  <si>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</si>
  <si>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</si>
  <si>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</si>
  <si>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</si>
  <si>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</si>
  <si>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</si>
  <si>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</si>
  <si>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</si>
  <si>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</si>
  <si>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</si>
  <si>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</si>
  <si>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</si>
  <si>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</si>
  <si>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</si>
  <si>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</si>
  <si>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</si>
  <si>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</si>
  <si>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</si>
  <si>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</si>
  <si>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</si>
  <si>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</si>
  <si>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</si>
  <si>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</si>
  <si>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</si>
  <si>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</si>
  <si>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</si>
  <si>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</si>
  <si>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</si>
  <si>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</si>
  <si>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</si>
  <si>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</si>
  <si>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</si>
  <si>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</si>
  <si>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</si>
  <si>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</si>
  <si>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</si>
  <si>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</si>
  <si>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</si>
  <si>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</si>
  <si>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</si>
  <si>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</si>
  <si>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</si>
  <si>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</si>
  <si>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</si>
  <si>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</si>
  <si>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</si>
  <si>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</si>
  <si>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</si>
  <si>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</si>
  <si>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</si>
  <si>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</si>
  <si>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</si>
  <si>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</si>
  <si>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</si>
  <si>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</si>
  <si>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</si>
  <si>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</si>
  <si>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</si>
  <si>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</si>
  <si>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</si>
  <si>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</si>
  <si>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</si>
  <si>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</si>
  <si>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</si>
  <si>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</si>
  <si>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</si>
  <si>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</si>
  <si>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</si>
  <si>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</si>
  <si>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</si>
  <si>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</si>
  <si>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</si>
  <si>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</si>
  <si>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</si>
  <si>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</si>
  <si>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</si>
  <si>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</si>
  <si>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</si>
  <si>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</si>
  <si>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</si>
  <si>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</si>
  <si>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</si>
  <si>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</si>
  <si>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</si>
  <si>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</si>
  <si>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</si>
  <si>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</si>
  <si>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</si>
  <si>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</si>
  <si>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</si>
  <si>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</si>
  <si>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</si>
  <si>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</si>
  <si>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</si>
  <si>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</si>
  <si>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</si>
  <si>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</si>
  <si>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</si>
  <si>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</si>
  <si>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</si>
  <si>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</si>
  <si>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</si>
  <si>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</si>
  <si>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</si>
  <si>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</si>
  <si>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</si>
  <si>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</si>
  <si>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</si>
  <si>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</si>
  <si>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</si>
  <si>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</si>
  <si>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</si>
  <si>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</si>
  <si>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</si>
  <si>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</si>
  <si>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</si>
  <si>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</si>
  <si>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</si>
  <si>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</si>
  <si>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</si>
  <si>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</si>
  <si>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</si>
  <si>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</si>
  <si>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</si>
  <si>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</si>
  <si>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</si>
  <si>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</si>
  <si>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</si>
  <si>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</si>
  <si>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</si>
  <si>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</si>
  <si>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</si>
  <si>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</si>
  <si>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</si>
  <si>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</si>
  <si>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</si>
  <si>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</si>
  <si>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</si>
  <si>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</si>
  <si>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</si>
  <si>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</si>
  <si>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</si>
  <si>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</si>
  <si>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</si>
  <si>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</si>
  <si>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</si>
  <si>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</si>
  <si>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</si>
  <si>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</si>
  <si>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</si>
  <si>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</si>
  <si>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</si>
  <si>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</si>
  <si>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</si>
  <si>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</si>
  <si>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</si>
  <si>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</si>
  <si>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</si>
  <si>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</si>
  <si>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</si>
  <si>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</si>
  <si>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</si>
  <si>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</si>
  <si>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</si>
  <si>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</si>
  <si>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</si>
  <si>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</si>
  <si>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</si>
  <si>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</si>
  <si>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</si>
  <si>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</si>
  <si>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</si>
  <si>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</si>
  <si>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</si>
  <si>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</si>
  <si>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</si>
  <si>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</si>
  <si>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</si>
  <si>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</si>
  <si>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</si>
  <si>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</si>
  <si>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</si>
  <si>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</si>
  <si>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</si>
  <si>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</si>
  <si>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</si>
  <si>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</si>
  <si>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</si>
  <si>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</si>
  <si>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</si>
  <si>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</si>
  <si>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</si>
  <si>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</si>
  <si>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</si>
  <si>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</si>
  <si>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</si>
  <si>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</si>
  <si>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</si>
  <si>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</si>
  <si>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</si>
  <si>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</si>
  <si>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</si>
  <si>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</si>
  <si>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</si>
  <si>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</si>
  <si>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</si>
  <si>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</si>
  <si>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</si>
  <si>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</si>
  <si>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</si>
  <si>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</si>
  <si>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</si>
  <si>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</si>
  <si>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</si>
  <si>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</si>
  <si>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</si>
  <si>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</si>
  <si>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</si>
  <si>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</si>
  <si>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</si>
  <si>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</si>
  <si>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</si>
  <si>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</si>
  <si>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</si>
  <si>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</si>
  <si>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</si>
  <si>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</si>
  <si>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</si>
  <si>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</si>
  <si>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</si>
  <si>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</si>
  <si>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</si>
  <si>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</si>
  <si>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</si>
  <si>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</si>
  <si>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</si>
  <si>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</si>
  <si>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</si>
  <si>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</si>
  <si>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</si>
  <si>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</si>
  <si>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</si>
  <si>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</si>
  <si>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</si>
  <si>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</si>
  <si>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</si>
  <si>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</si>
  <si>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</si>
  <si>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</si>
  <si>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</si>
  <si>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</si>
  <si>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</si>
  <si>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</si>
  <si>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</si>
  <si>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</si>
  <si>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</si>
  <si>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</si>
  <si>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</si>
  <si>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</si>
  <si>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</si>
  <si>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</si>
  <si>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</si>
  <si>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</si>
  <si>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</si>
  <si>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</si>
  <si>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</si>
  <si>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</si>
  <si>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</si>
  <si>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</si>
  <si>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</si>
  <si>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</si>
  <si>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</si>
  <si>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</si>
  <si>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</si>
  <si>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</si>
  <si>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</si>
  <si>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</si>
  <si>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</si>
  <si>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</si>
  <si>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</si>
  <si>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</si>
  <si>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</si>
  <si>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</si>
  <si>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</si>
  <si>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</si>
  <si>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</si>
  <si>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</si>
  <si>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</si>
  <si>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</si>
  <si>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</si>
  <si>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</si>
  <si>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</si>
  <si>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</si>
  <si>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</si>
  <si>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</si>
  <si>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</si>
  <si>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</si>
  <si>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</si>
  <si>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</si>
  <si>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</si>
  <si>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</si>
  <si>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</si>
  <si>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</si>
  <si>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</si>
  <si>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</si>
  <si>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</si>
  <si>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</si>
  <si>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</si>
  <si>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</si>
  <si>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</si>
  <si>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</si>
  <si>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</si>
  <si>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</si>
  <si>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</si>
  <si>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</si>
  <si>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</si>
  <si>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</si>
  <si>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</si>
  <si>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</si>
  <si>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</si>
  <si>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</si>
  <si>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</si>
  <si>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</si>
  <si>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</si>
  <si>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</si>
  <si>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</si>
  <si>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</si>
  <si>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</si>
  <si>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</si>
  <si>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</si>
  <si>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</si>
  <si>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</si>
  <si>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</si>
  <si>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</si>
  <si>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</si>
  <si>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</si>
  <si>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</si>
  <si>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</si>
  <si>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</si>
  <si>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</si>
  <si>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</si>
  <si>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</si>
  <si>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</si>
  <si>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</si>
  <si>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</si>
  <si>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</si>
  <si>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</si>
  <si>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</si>
  <si>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</si>
  <si>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</si>
  <si>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</si>
  <si>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</si>
  <si>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</si>
  <si>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</si>
  <si>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</si>
  <si>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</si>
  <si>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</si>
  <si>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</si>
  <si>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</si>
  <si>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</si>
  <si>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</si>
  <si>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</si>
  <si>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</si>
  <si>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</si>
  <si>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</si>
  <si>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</si>
  <si>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</si>
  <si>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</si>
  <si>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</si>
  <si>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</si>
  <si>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</si>
  <si>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</si>
  <si>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</si>
  <si>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</si>
  <si>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</si>
  <si>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</si>
  <si>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</si>
  <si>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</si>
  <si>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</si>
  <si>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</si>
  <si>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</si>
  <si>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</si>
  <si>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</si>
  <si>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</si>
  <si>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</si>
  <si>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</si>
  <si>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</si>
  <si>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</si>
  <si>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</si>
  <si>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</si>
  <si>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</si>
  <si>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</si>
  <si>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</si>
  <si>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</si>
  <si>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</si>
  <si>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</si>
  <si>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</si>
  <si>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</si>
  <si>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</si>
  <si>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</si>
  <si>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</si>
  <si>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</si>
  <si>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</si>
  <si>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</si>
  <si>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</si>
  <si>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</si>
  <si>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</si>
  <si>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</si>
  <si>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</si>
  <si>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</si>
  <si>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</si>
  <si>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</si>
  <si>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</si>
  <si>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</si>
  <si>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</si>
  <si>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</si>
  <si>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</si>
  <si>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</si>
  <si>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</si>
  <si>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</si>
  <si>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</si>
  <si>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</si>
  <si>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</si>
  <si>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</si>
  <si>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</si>
  <si>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</si>
  <si>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</si>
  <si>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</si>
  <si>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</si>
  <si>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</si>
  <si>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</si>
  <si>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</si>
  <si>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</si>
  <si>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</si>
  <si>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</si>
  <si>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</si>
  <si>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</si>
  <si>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</si>
  <si>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</si>
  <si>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</si>
  <si>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</si>
  <si>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</si>
  <si>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</si>
  <si>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</si>
  <si>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</si>
  <si>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</si>
  <si>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</si>
  <si>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</si>
  <si>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</si>
  <si>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</si>
  <si>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</si>
  <si>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</si>
  <si>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</si>
  <si>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</si>
  <si>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</si>
  <si>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</si>
  <si>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</si>
  <si>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</si>
  <si>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</si>
  <si>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</si>
  <si>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</si>
  <si>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</si>
  <si>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</si>
  <si>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</si>
  <si>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</si>
  <si>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</si>
  <si>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</si>
  <si>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</si>
  <si>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</si>
  <si>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</si>
  <si>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</si>
  <si>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</si>
  <si>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</si>
  <si>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</si>
  <si>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</si>
  <si>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</si>
  <si>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</si>
  <si>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</si>
  <si>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</si>
  <si>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</si>
  <si>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</si>
  <si>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</si>
  <si>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</si>
  <si>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</si>
  <si>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</si>
  <si>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</si>
  <si>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</si>
  <si>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</si>
  <si>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</si>
  <si>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</si>
  <si>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</si>
  <si>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</si>
  <si>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</si>
  <si>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</si>
  <si>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</si>
  <si>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</si>
  <si>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</si>
  <si>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</si>
  <si>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</si>
  <si>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</si>
  <si>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</si>
  <si>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</si>
  <si>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</si>
  <si>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</si>
  <si>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</si>
  <si>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</si>
  <si>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</si>
  <si>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</si>
  <si>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</si>
  <si>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</si>
  <si>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</si>
  <si>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</si>
  <si>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</si>
  <si>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</si>
  <si>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</si>
  <si>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</si>
  <si>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</si>
  <si>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</si>
  <si>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</si>
  <si>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</si>
  <si>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</si>
  <si>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</si>
  <si>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</si>
  <si>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</si>
  <si>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</si>
  <si>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</si>
  <si>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</si>
  <si>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</si>
  <si>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</si>
  <si>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</si>
  <si>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</si>
  <si>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</si>
  <si>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</si>
  <si>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</si>
  <si>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</si>
  <si>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</si>
  <si>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</si>
  <si>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</si>
  <si>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</si>
  <si>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</si>
  <si>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</si>
  <si>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</si>
  <si>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</si>
  <si>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</si>
  <si>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</si>
  <si>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</si>
  <si>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</si>
  <si>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</si>
  <si>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</si>
  <si>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</si>
  <si>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</si>
  <si>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</si>
  <si>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</si>
  <si>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</si>
  <si>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</si>
  <si>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</si>
  <si>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</si>
  <si>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</si>
  <si>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</si>
  <si>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</si>
  <si>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</si>
  <si>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</si>
  <si>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</si>
  <si>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</si>
  <si>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</si>
  <si>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</si>
  <si>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</si>
  <si>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</si>
  <si>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</si>
  <si>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</si>
  <si>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</si>
  <si>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</si>
  <si>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</si>
  <si>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</si>
  <si>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</si>
  <si>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</si>
  <si>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</si>
  <si>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</si>
  <si>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</si>
  <si>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</si>
  <si>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</si>
  <si>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</si>
  <si>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</si>
  <si>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</si>
  <si>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</si>
  <si>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</si>
  <si>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</si>
  <si>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</si>
  <si>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</si>
  <si>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</si>
  <si>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</si>
  <si>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</si>
  <si>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</si>
  <si>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</si>
  <si>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</si>
  <si>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</si>
  <si>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</si>
  <si>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</si>
  <si>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</si>
  <si>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</si>
  <si>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</si>
  <si>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</si>
  <si>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</si>
  <si>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</si>
  <si>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</si>
  <si>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</si>
  <si>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</si>
  <si>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</si>
  <si>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</si>
  <si>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</si>
  <si>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</si>
  <si>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</si>
  <si>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</si>
  <si>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</si>
  <si>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</si>
  <si>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</si>
  <si>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</si>
  <si>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</si>
  <si>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</si>
  <si>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</si>
  <si>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</si>
  <si>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</si>
  <si>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</si>
  <si>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</si>
  <si>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</si>
  <si>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</si>
  <si>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</si>
  <si>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</si>
  <si>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</si>
  <si>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</si>
  <si>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</si>
  <si>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</si>
  <si>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</si>
  <si>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</si>
  <si>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</si>
  <si>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</si>
  <si>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</si>
  <si>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</si>
  <si>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</si>
  <si>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</si>
  <si>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</si>
  <si>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</si>
  <si>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</si>
  <si>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</si>
  <si>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</si>
  <si>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</si>
  <si>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</si>
  <si>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</si>
  <si>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</si>
  <si>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</si>
  <si>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</si>
  <si>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</si>
  <si>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</si>
  <si>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</si>
  <si>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</si>
  <si>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</si>
  <si>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</si>
  <si>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</si>
  <si>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</si>
  <si>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</si>
  <si>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</si>
  <si>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</si>
  <si>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</si>
  <si>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</si>
  <si>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</si>
  <si>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</si>
  <si>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</si>
  <si>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</si>
  <si>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</si>
  <si>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</si>
  <si>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</si>
  <si>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</si>
  <si>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</si>
  <si>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</si>
  <si>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</si>
  <si>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</si>
  <si>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</si>
  <si>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</si>
  <si>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</si>
  <si>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</si>
  <si>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</si>
  <si>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</si>
  <si>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</si>
  <si>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</si>
  <si>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</si>
  <si>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</si>
  <si>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</si>
  <si>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</si>
  <si>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</si>
  <si>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</si>
  <si>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</si>
  <si>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</si>
  <si>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</si>
  <si>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</si>
  <si>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</si>
  <si>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</si>
  <si>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</si>
  <si>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</si>
  <si>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</si>
  <si>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</si>
  <si>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</si>
  <si>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</si>
  <si>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</si>
  <si>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</si>
  <si>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</si>
  <si>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</si>
  <si>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</si>
  <si>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</si>
  <si>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</si>
  <si>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</si>
  <si>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</si>
  <si>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</si>
  <si>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</si>
  <si>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</si>
  <si>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</si>
  <si>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</si>
  <si>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</si>
  <si>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</si>
  <si>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</si>
  <si>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</si>
  <si>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</si>
  <si>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</si>
  <si>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</si>
  <si>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</si>
  <si>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</si>
  <si>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</si>
  <si>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</si>
  <si>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</si>
  <si>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</si>
  <si>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</si>
  <si>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</si>
  <si>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</si>
  <si>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</si>
  <si>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</si>
  <si>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</si>
  <si>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</si>
  <si>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</si>
  <si>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</si>
  <si>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</si>
  <si>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</si>
  <si>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</si>
  <si>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</si>
  <si>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</si>
  <si>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</si>
  <si>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</si>
  <si>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</si>
  <si>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</si>
  <si>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</si>
  <si>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</si>
  <si>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</si>
  <si>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</si>
  <si>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</si>
  <si>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</si>
  <si>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</si>
  <si>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</si>
  <si>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</si>
  <si>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</si>
  <si>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</si>
  <si>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</si>
  <si>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</si>
  <si>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</si>
  <si>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</si>
  <si>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</si>
  <si>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</si>
  <si>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</si>
  <si>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</si>
  <si>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</si>
  <si>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</si>
  <si>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</si>
  <si>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</si>
  <si>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</si>
  <si>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</si>
  <si>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</si>
  <si>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</si>
  <si>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</si>
  <si>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</si>
  <si>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</si>
  <si>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</si>
  <si>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</si>
  <si>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</si>
  <si>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</si>
  <si>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</si>
  <si>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</si>
  <si>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</si>
  <si>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</si>
  <si>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</si>
  <si>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</si>
  <si>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</si>
  <si>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</si>
  <si>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</si>
  <si>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</si>
  <si>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</si>
  <si>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</si>
  <si>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</si>
  <si>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</si>
  <si>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</si>
  <si>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</si>
  <si>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</si>
  <si>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</si>
  <si>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</si>
  <si>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</si>
  <si>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</si>
  <si>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</si>
  <si>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</si>
  <si>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</si>
  <si>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</si>
  <si>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</si>
  <si>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</si>
  <si>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</si>
  <si>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</si>
  <si>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</si>
  <si>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</si>
  <si>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</si>
  <si>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</si>
  <si>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</si>
  <si>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</si>
  <si>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</si>
  <si>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</si>
  <si>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</si>
  <si>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</si>
  <si>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</si>
  <si>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</si>
  <si>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</si>
  <si>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</si>
  <si>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</si>
  <si>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</si>
  <si>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</si>
  <si>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</si>
  <si>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</si>
  <si>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</si>
  <si>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</si>
  <si>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</si>
  <si>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</si>
  <si>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</si>
  <si>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</si>
  <si>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</si>
  <si>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</si>
  <si>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</si>
  <si>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</si>
  <si>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</si>
  <si>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</si>
  <si>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</si>
  <si>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</si>
  <si>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</si>
  <si>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</si>
  <si>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</si>
  <si>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</si>
  <si>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</si>
  <si>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</si>
  <si>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</si>
  <si>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</si>
  <si>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</si>
  <si>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</si>
  <si>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</si>
  <si>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</si>
  <si>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</si>
  <si>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</si>
  <si>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</si>
  <si>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</si>
  <si>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</si>
  <si>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</si>
  <si>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</si>
  <si>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</si>
  <si>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</si>
  <si>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</si>
  <si>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</si>
  <si>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</si>
  <si>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</si>
  <si>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</si>
  <si>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</si>
  <si>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</si>
  <si>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</si>
  <si>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</si>
  <si>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</si>
  <si>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</si>
  <si>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</si>
  <si>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</si>
  <si>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</si>
  <si>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</si>
  <si>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</si>
  <si>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</si>
  <si>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</si>
  <si>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</si>
  <si>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</si>
  <si>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</si>
  <si>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</si>
  <si>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</si>
  <si>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</si>
  <si>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</si>
  <si>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</si>
  <si>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</si>
  <si>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</si>
  <si>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</si>
  <si>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</si>
  <si>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</si>
  <si>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</si>
  <si>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</si>
  <si>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</si>
  <si>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</si>
  <si>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</si>
  <si>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</si>
  <si>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</si>
  <si>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</si>
  <si>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</si>
  <si>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</si>
  <si>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</si>
  <si>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</si>
  <si>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</si>
  <si>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</si>
  <si>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</si>
  <si>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</si>
  <si>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</si>
  <si>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</si>
  <si>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</si>
  <si>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</si>
  <si>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</si>
  <si>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</si>
  <si>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</si>
  <si>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</si>
  <si>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</si>
  <si>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</si>
  <si>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</si>
  <si>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</si>
  <si>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</si>
  <si>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</si>
  <si>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</si>
  <si>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</si>
  <si>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</si>
  <si>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</si>
  <si>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</si>
  <si>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</si>
  <si>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</si>
  <si>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</si>
  <si>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</si>
  <si>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</si>
  <si>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</si>
  <si>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</si>
  <si>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</si>
  <si>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</si>
  <si>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</si>
  <si>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</si>
  <si>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</si>
  <si>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</si>
  <si>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</si>
  <si>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</si>
  <si>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</si>
  <si>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</si>
  <si>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</si>
  <si>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</si>
  <si>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</si>
  <si>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</si>
  <si>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</si>
  <si>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</si>
  <si>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</si>
  <si>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</si>
  <si>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</si>
  <si>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</si>
  <si>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</si>
  <si>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</si>
  <si>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</si>
  <si>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</si>
  <si>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</si>
  <si>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</si>
  <si>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</si>
  <si>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</si>
  <si>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</si>
  <si>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</si>
  <si>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</si>
  <si>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</si>
  <si>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</si>
  <si>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</si>
  <si>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</si>
  <si>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</si>
  <si>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</si>
  <si>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</si>
  <si>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</si>
  <si>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</si>
  <si>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</si>
  <si>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</si>
  <si>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</si>
  <si>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</si>
  <si>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</si>
  <si>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</si>
  <si>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</si>
  <si>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</si>
  <si>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</si>
  <si>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</si>
  <si>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</si>
  <si>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</si>
  <si>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</si>
  <si>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</si>
  <si>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</si>
  <si>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</si>
  <si>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</si>
  <si>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</si>
  <si>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</si>
  <si>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</si>
  <si>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</si>
  <si>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</si>
  <si>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</si>
  <si>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</si>
  <si>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</si>
  <si>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</si>
  <si>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</si>
  <si>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</si>
  <si>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</si>
  <si>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</si>
  <si>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</si>
  <si>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</si>
  <si>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</si>
  <si>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</si>
  <si>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</si>
  <si>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</si>
  <si>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</si>
  <si>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</si>
  <si>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</si>
  <si>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</si>
  <si>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</si>
  <si>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</si>
  <si>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</si>
  <si>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</si>
  <si>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</si>
  <si>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</si>
  <si>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</si>
  <si>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</si>
  <si>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</si>
  <si>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</si>
  <si>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</si>
  <si>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</si>
  <si>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</si>
  <si>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</si>
  <si>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</si>
  <si>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</si>
  <si>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</si>
  <si>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</si>
  <si>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</si>
  <si>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</si>
  <si>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</si>
  <si>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</si>
  <si>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</si>
  <si>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</si>
  <si>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</si>
  <si>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</si>
  <si>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</si>
  <si>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</si>
  <si>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</si>
  <si>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</si>
  <si>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</si>
  <si>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</si>
  <si>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</si>
  <si>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</si>
  <si>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</si>
  <si>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</si>
  <si>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</si>
  <si>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</si>
  <si>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</si>
  <si>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</si>
  <si>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</si>
  <si>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</si>
  <si>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</si>
  <si>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</si>
  <si>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</si>
  <si>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</si>
  <si>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</si>
  <si>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</si>
  <si>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</si>
  <si>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</si>
  <si>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</si>
  <si>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</si>
  <si>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</si>
  <si>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</si>
  <si>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</si>
  <si>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</si>
  <si>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</si>
  <si>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</si>
  <si>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</si>
  <si>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</si>
  <si>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</si>
  <si>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</si>
  <si>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</si>
  <si>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</si>
  <si>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</si>
  <si>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</si>
  <si>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</si>
  <si>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</si>
  <si>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</si>
  <si>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</si>
  <si>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</si>
  <si>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</si>
  <si>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</si>
  <si>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</si>
  <si>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</si>
  <si>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</si>
  <si>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</si>
  <si>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</si>
  <si>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</si>
  <si>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</si>
  <si>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</si>
  <si>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</si>
  <si>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</si>
  <si>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</si>
  <si>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</si>
  <si>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</si>
  <si>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</si>
  <si>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</si>
  <si>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</si>
  <si>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</si>
  <si>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</si>
  <si>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</si>
  <si>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</si>
  <si>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</si>
  <si>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</si>
  <si>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</si>
  <si>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</si>
  <si>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</si>
  <si>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</si>
  <si>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</si>
  <si>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</si>
  <si>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</si>
  <si>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</si>
  <si>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</si>
  <si>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</si>
  <si>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</si>
  <si>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</si>
  <si>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</si>
  <si>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</si>
  <si>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</si>
  <si>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</si>
  <si>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</si>
  <si>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</si>
  <si>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</si>
  <si>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</si>
  <si>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</si>
  <si>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</si>
  <si>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</si>
  <si>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</si>
  <si>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</si>
  <si>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</si>
  <si>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</si>
  <si>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</si>
  <si>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</si>
  <si>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</si>
  <si>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</si>
  <si>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</si>
  <si>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</si>
  <si>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</si>
  <si>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</si>
  <si>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</si>
  <si>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</si>
  <si>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</si>
  <si>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</si>
  <si>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</si>
  <si>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</si>
  <si>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</si>
  <si>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</si>
  <si>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</si>
  <si>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</si>
  <si>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</si>
  <si>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</si>
  <si>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</si>
  <si>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</si>
  <si>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</si>
  <si>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</si>
  <si>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</si>
  <si>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</si>
  <si>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</si>
  <si>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</si>
  <si>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</si>
  <si>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</si>
  <si>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</si>
  <si>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</si>
  <si>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</si>
  <si>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</si>
  <si>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</si>
  <si>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</si>
  <si>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</si>
  <si>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</si>
  <si>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</si>
  <si>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</si>
  <si>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</si>
  <si>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</si>
  <si>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</si>
  <si>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</si>
  <si>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</si>
  <si>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</si>
  <si>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</si>
  <si>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</si>
  <si>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</si>
  <si>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</si>
  <si>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</si>
  <si>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</si>
  <si>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</si>
  <si>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</si>
  <si>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</si>
  <si>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</si>
  <si>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</si>
  <si>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</si>
  <si>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</si>
  <si>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</si>
  <si>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</si>
  <si>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</si>
  <si>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</si>
  <si>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</si>
  <si>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</si>
  <si>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</si>
  <si>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</si>
  <si>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</si>
  <si>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</si>
  <si>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</si>
  <si>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</si>
  <si>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</si>
  <si>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</si>
  <si>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</si>
  <si>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</si>
  <si>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</si>
  <si>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</si>
  <si>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</si>
  <si>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</si>
  <si>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</si>
  <si>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</si>
  <si>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</si>
  <si>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</si>
  <si>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</si>
  <si>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</si>
  <si>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</si>
  <si>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</si>
  <si>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</si>
  <si>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</si>
  <si>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</si>
  <si>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</si>
  <si>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</si>
  <si>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</si>
  <si>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</si>
  <si>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</si>
  <si>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</si>
  <si>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</si>
  <si>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</si>
  <si>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</si>
  <si>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</si>
  <si>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</si>
  <si>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</si>
  <si>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</si>
  <si>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</si>
  <si>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</si>
  <si>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</si>
  <si>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</si>
  <si>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</si>
  <si>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</si>
  <si>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</si>
  <si>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</si>
  <si>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</si>
  <si>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</si>
  <si>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</si>
  <si>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</si>
  <si>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</si>
  <si>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</si>
  <si>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</si>
  <si>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</si>
  <si>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</si>
  <si>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</si>
  <si>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</si>
  <si>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</si>
  <si>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</si>
  <si>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</si>
  <si>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</si>
  <si>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</si>
  <si>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</si>
  <si>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</si>
  <si>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</si>
  <si>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</si>
  <si>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</si>
  <si>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</si>
  <si>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</si>
  <si>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</si>
  <si>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</si>
  <si>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</si>
  <si>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</si>
  <si>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</si>
  <si>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</si>
  <si>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</si>
  <si>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</si>
  <si>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</si>
  <si>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</si>
  <si>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</si>
  <si>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</si>
  <si>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</si>
  <si>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</si>
  <si>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</si>
  <si>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</si>
  <si>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</si>
  <si>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</si>
  <si>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</si>
  <si>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</si>
  <si>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</si>
  <si>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</si>
  <si>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</si>
  <si>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</si>
  <si>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</si>
  <si>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</si>
  <si>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</si>
  <si>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</si>
  <si>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</si>
  <si>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</si>
  <si>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</si>
  <si>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</si>
  <si>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</si>
  <si>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</si>
  <si>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</si>
  <si>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</si>
  <si>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</si>
  <si>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</si>
  <si>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</si>
  <si>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</si>
  <si>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</si>
  <si>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</si>
  <si>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</si>
  <si>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</si>
  <si>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</si>
  <si>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</si>
  <si>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</si>
  <si>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</si>
  <si>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</si>
  <si>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</si>
  <si>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</si>
  <si>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</si>
  <si>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</si>
  <si>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</si>
  <si>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</si>
  <si>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</si>
  <si>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</si>
  <si>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</si>
  <si>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</si>
  <si>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</si>
  <si>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</si>
  <si>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</si>
  <si>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</si>
  <si>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</si>
  <si>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</si>
  <si>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</si>
  <si>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</si>
  <si>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</si>
  <si>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</si>
  <si>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</si>
  <si>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</si>
  <si>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</si>
  <si>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</si>
  <si>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</si>
  <si>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</si>
  <si>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</si>
  <si>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</si>
  <si>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</si>
  <si>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</si>
  <si>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</si>
  <si>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</si>
  <si>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</si>
  <si>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</si>
  <si>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</si>
  <si>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</si>
  <si>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</si>
  <si>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</si>
  <si>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</si>
  <si>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</si>
  <si>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</si>
  <si>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</si>
  <si>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</si>
  <si>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</si>
  <si>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</si>
  <si>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</si>
  <si>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</si>
  <si>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</si>
  <si>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</si>
  <si>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</si>
  <si>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</si>
  <si>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</si>
  <si>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</si>
  <si>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</si>
  <si>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</si>
  <si>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</si>
  <si>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</si>
  <si>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</si>
  <si>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</si>
  <si>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</si>
  <si>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</si>
  <si>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</si>
  <si>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</si>
  <si>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</si>
  <si>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</si>
  <si>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</si>
  <si>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</si>
  <si>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</si>
  <si>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</si>
  <si>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</si>
  <si>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</si>
  <si>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</si>
  <si>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</si>
  <si>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</si>
  <si>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</si>
  <si>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</si>
  <si>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</si>
  <si>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</si>
  <si>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</si>
  <si>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</si>
  <si>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</si>
  <si>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</si>
  <si>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</si>
  <si>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</si>
  <si>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</si>
  <si>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</si>
  <si>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</si>
  <si>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</si>
  <si>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</si>
  <si>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</si>
  <si>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</si>
  <si>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</si>
  <si>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</si>
  <si>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</si>
  <si>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</si>
  <si>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</si>
  <si>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</si>
  <si>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</si>
  <si>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</si>
  <si>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</si>
  <si>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</si>
  <si>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</si>
  <si>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</si>
  <si>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</si>
  <si>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</si>
  <si>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</si>
  <si>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</si>
  <si>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</si>
  <si>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</si>
  <si>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</si>
  <si>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</si>
  <si>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</si>
  <si>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</si>
  <si>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</si>
  <si>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</si>
  <si>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</si>
  <si>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</si>
  <si>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</si>
  <si>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</si>
  <si>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</si>
  <si>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</si>
  <si>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</si>
  <si>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</si>
  <si>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</si>
  <si>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</si>
  <si>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</si>
  <si>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</si>
  <si>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</si>
  <si>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</si>
  <si>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</si>
  <si>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</si>
  <si>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</si>
  <si>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</si>
  <si>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</si>
  <si>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</si>
  <si>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</si>
  <si>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</si>
  <si>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</si>
  <si>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</si>
  <si>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</si>
  <si>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</si>
  <si>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</si>
  <si>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</si>
  <si>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</si>
  <si>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</si>
  <si>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</si>
  <si>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</si>
  <si>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</si>
  <si>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</si>
  <si>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</si>
  <si>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</si>
  <si>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</si>
  <si>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</si>
  <si>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</si>
  <si>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</si>
  <si>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</si>
  <si>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</si>
  <si>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</si>
  <si>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</si>
  <si>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</si>
  <si>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</si>
  <si>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</si>
  <si>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</si>
  <si>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</si>
  <si>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</si>
  <si>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</si>
  <si>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</si>
  <si>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</si>
  <si>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</si>
  <si>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</si>
  <si>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</si>
  <si>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</si>
  <si>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</si>
  <si>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</si>
  <si>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</si>
  <si>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</si>
  <si>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</si>
  <si>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</si>
  <si>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</si>
  <si>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</si>
  <si>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</si>
  <si>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</si>
  <si>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</si>
  <si>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</si>
  <si>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</si>
  <si>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</si>
  <si>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</si>
  <si>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</si>
  <si>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</si>
  <si>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</si>
  <si>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</si>
  <si>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</si>
  <si>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</si>
  <si>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</si>
  <si>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</si>
  <si>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</si>
  <si>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</si>
  <si>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</si>
  <si>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</si>
  <si>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</si>
  <si>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</si>
  <si>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</si>
  <si>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</si>
  <si>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</si>
  <si>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</si>
  <si>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</si>
  <si>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</si>
  <si>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</si>
  <si>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</si>
  <si>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</si>
  <si>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</si>
  <si>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</si>
  <si>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</si>
  <si>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</si>
  <si>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</si>
  <si>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</si>
  <si>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</si>
  <si>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</si>
  <si>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</si>
  <si>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</si>
  <si>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</si>
  <si>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</si>
  <si>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</si>
  <si>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</si>
  <si>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</si>
  <si>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</si>
  <si>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</si>
  <si>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</si>
  <si>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</si>
  <si>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</si>
  <si>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</si>
  <si>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</si>
  <si>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</si>
  <si>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</si>
  <si>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</si>
  <si>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</si>
  <si>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</si>
  <si>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</si>
  <si>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</si>
  <si>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</si>
  <si>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</si>
  <si>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</si>
  <si>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</si>
  <si>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</si>
  <si>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</si>
  <si>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</si>
  <si>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</si>
  <si>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</si>
  <si>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</si>
  <si>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</si>
  <si>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</si>
  <si>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</si>
  <si>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</si>
  <si>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</si>
  <si>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</si>
  <si>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</si>
  <si>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</si>
  <si>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</si>
  <si>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</si>
  <si>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</si>
  <si>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</si>
  <si>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</si>
  <si>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</si>
  <si>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</si>
  <si>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</si>
  <si>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</si>
  <si>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</si>
  <si>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</si>
  <si>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</si>
  <si>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</si>
  <si>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</si>
  <si>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</si>
  <si>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</si>
  <si>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</si>
  <si>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</si>
  <si>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</si>
  <si>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</si>
  <si>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</si>
  <si>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</si>
  <si>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</si>
  <si>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</si>
  <si>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</si>
  <si>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</si>
  <si>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</si>
  <si>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</si>
  <si>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</si>
  <si>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</si>
  <si>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</si>
  <si>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</si>
  <si>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</si>
  <si>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</si>
  <si>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</si>
  <si>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</si>
  <si>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</si>
  <si>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</si>
  <si>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</si>
  <si>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</si>
  <si>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</si>
  <si>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</si>
  <si>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</si>
  <si>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</si>
  <si>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</si>
  <si>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</si>
  <si>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</si>
  <si>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</si>
  <si>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</si>
  <si>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</si>
  <si>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</si>
  <si>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</si>
  <si>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</si>
  <si>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</si>
  <si>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</si>
  <si>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</si>
  <si>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</si>
  <si>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</si>
  <si>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</si>
  <si>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</si>
  <si>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</si>
  <si>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</si>
  <si>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</si>
  <si>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</si>
  <si>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</si>
  <si>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</si>
  <si>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</si>
  <si>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</si>
  <si>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</si>
  <si>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</si>
  <si>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</si>
  <si>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</si>
  <si>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</si>
  <si>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</si>
  <si>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</si>
  <si>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</si>
  <si>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</si>
  <si>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</si>
  <si>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</si>
  <si>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</si>
  <si>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</si>
  <si>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</si>
  <si>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</si>
  <si>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</si>
  <si>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</si>
  <si>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</si>
  <si>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</si>
  <si>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</si>
  <si>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</si>
  <si>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</si>
  <si>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</si>
  <si>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</si>
  <si>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</si>
  <si>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</si>
  <si>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</si>
  <si>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</si>
  <si>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</si>
  <si>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</si>
  <si>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</si>
  <si>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</si>
  <si>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</si>
  <si>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</si>
  <si>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</si>
  <si>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</si>
  <si>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</si>
  <si>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</si>
  <si>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</si>
  <si>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</si>
  <si>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</si>
  <si>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</si>
  <si>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</si>
  <si>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</si>
  <si>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</si>
  <si>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</si>
  <si>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</si>
  <si>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</si>
  <si>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</si>
  <si>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</si>
  <si>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</si>
  <si>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</si>
  <si>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</si>
  <si>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</si>
  <si>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</si>
  <si>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</si>
  <si>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</si>
  <si>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</si>
  <si>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</si>
  <si>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</si>
  <si>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</si>
  <si>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</si>
  <si>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</si>
  <si>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</si>
  <si>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</si>
  <si>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</si>
  <si>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</si>
  <si>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</si>
  <si>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</si>
  <si>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</si>
  <si>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</si>
  <si>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</si>
  <si>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</si>
  <si>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</si>
  <si>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</si>
  <si>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</si>
  <si>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</si>
  <si>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</si>
  <si>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</si>
  <si>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</si>
  <si>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</si>
  <si>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</si>
  <si>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</si>
  <si>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</si>
  <si>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</si>
  <si>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</si>
  <si>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</si>
  <si>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</si>
  <si>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</si>
  <si>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</si>
  <si>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</si>
  <si>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</si>
  <si>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</si>
  <si>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</si>
  <si>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</si>
  <si>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</si>
  <si>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</si>
  <si>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</si>
  <si>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</si>
  <si>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</si>
  <si>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</si>
  <si>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</si>
  <si>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</si>
  <si>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</si>
  <si>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</si>
  <si>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</si>
  <si>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</si>
  <si>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</si>
  <si>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</si>
  <si>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</si>
  <si>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</si>
  <si>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</si>
  <si>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</si>
  <si>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</si>
  <si>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</si>
  <si>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</si>
  <si>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</si>
  <si>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</si>
  <si>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</si>
  <si>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</si>
  <si>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</si>
  <si>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</si>
  <si>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</si>
  <si>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</si>
  <si>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</si>
  <si>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</si>
  <si>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</si>
  <si>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</si>
  <si>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</si>
  <si>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</si>
  <si>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</si>
  <si>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</si>
  <si>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</si>
  <si>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</si>
  <si>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</si>
  <si>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</si>
  <si>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</si>
  <si>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</si>
  <si>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</si>
  <si>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</si>
  <si>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</si>
  <si>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</si>
  <si>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</si>
  <si>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</si>
  <si>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</si>
  <si>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</si>
  <si>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</si>
  <si>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</si>
  <si>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</si>
  <si>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</si>
  <si>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</si>
  <si>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</si>
  <si>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</si>
  <si>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</si>
  <si>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</si>
  <si>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</si>
  <si>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</si>
  <si>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</si>
  <si>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</si>
  <si>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</si>
  <si>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</si>
  <si>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</si>
  <si>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</si>
  <si>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</si>
  <si>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</si>
  <si>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</si>
  <si>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</si>
  <si>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</si>
  <si>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</si>
  <si>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</si>
  <si>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</si>
  <si>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</si>
  <si>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</si>
  <si>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</si>
  <si>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</si>
  <si>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</si>
  <si>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</si>
  <si>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</si>
  <si>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</si>
  <si>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</si>
  <si>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</si>
  <si>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</si>
  <si>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</si>
  <si>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</si>
  <si>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</si>
  <si>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</si>
  <si>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</si>
  <si>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</si>
  <si>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</si>
  <si>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</si>
  <si>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</si>
  <si>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</si>
  <si>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</si>
  <si>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</si>
  <si>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</si>
  <si>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</si>
  <si>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</si>
  <si>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</si>
  <si>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</si>
  <si>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</si>
  <si>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</si>
  <si>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</si>
  <si>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</si>
  <si>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</si>
  <si>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</si>
  <si>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</si>
  <si>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</si>
  <si>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</si>
  <si>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</si>
  <si>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</si>
  <si>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</si>
  <si>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</si>
  <si>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</si>
  <si>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</si>
  <si>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</si>
  <si>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</si>
  <si>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</si>
  <si>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</si>
  <si>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</si>
  <si>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</si>
  <si>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</si>
  <si>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</si>
  <si>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</si>
  <si>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</si>
  <si>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</si>
  <si>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</si>
  <si>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</si>
  <si>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</si>
  <si>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</si>
  <si>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</si>
  <si>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</si>
  <si>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</si>
  <si>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</si>
  <si>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</si>
  <si>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</si>
  <si>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</si>
  <si>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</si>
  <si>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</si>
  <si>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</si>
  <si>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</si>
  <si>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</si>
  <si>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</si>
  <si>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</si>
  <si>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</si>
  <si>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</si>
  <si>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</si>
  <si>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</si>
  <si>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</si>
  <si>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</si>
  <si>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</si>
  <si>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</si>
  <si>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</si>
  <si>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</si>
  <si>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</si>
  <si>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</si>
  <si>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</si>
  <si>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</si>
  <si>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</si>
  <si>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</si>
  <si>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</si>
  <si>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</si>
  <si>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</si>
  <si>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</si>
  <si>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</si>
  <si>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</si>
  <si>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</si>
  <si>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</si>
  <si>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</si>
  <si>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</si>
  <si>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</si>
  <si>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</si>
  <si>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</si>
  <si>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</si>
  <si>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</si>
  <si>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</si>
  <si>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</si>
  <si>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</si>
  <si>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</si>
  <si>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</si>
  <si>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</si>
  <si>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</si>
  <si>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</si>
  <si>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</si>
  <si>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</si>
  <si>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</si>
  <si>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</si>
  <si>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</si>
  <si>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</si>
  <si>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</si>
  <si>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</si>
  <si>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</si>
  <si>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</si>
  <si>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</si>
  <si>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</si>
  <si>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</si>
  <si>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</si>
  <si>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</si>
  <si>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</si>
  <si>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</si>
  <si>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</si>
  <si>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</si>
  <si>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</si>
  <si>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</si>
  <si>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</si>
  <si>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</si>
  <si>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</si>
  <si>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</si>
  <si>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</si>
  <si>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</si>
  <si>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</si>
  <si>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</si>
  <si>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</si>
  <si>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</si>
  <si>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</si>
  <si>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</si>
  <si>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</si>
  <si>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</si>
  <si>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</si>
  <si>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</si>
  <si>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</si>
  <si>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</si>
  <si>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</si>
  <si>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</si>
  <si>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</si>
  <si>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</si>
  <si>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</si>
  <si>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</si>
  <si>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</si>
  <si>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</si>
  <si>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</si>
  <si>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</si>
  <si>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</si>
  <si>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</si>
  <si>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</si>
  <si>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</si>
  <si>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</si>
  <si>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</si>
  <si>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</si>
  <si>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</si>
  <si>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</si>
  <si>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</si>
  <si>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</si>
  <si>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</si>
  <si>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</si>
  <si>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</si>
  <si>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</si>
  <si>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</si>
  <si>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</si>
  <si>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</si>
  <si>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</si>
  <si>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</si>
  <si>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</si>
  <si>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</si>
  <si>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</si>
  <si>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</si>
  <si>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</si>
  <si>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</si>
  <si>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</si>
  <si>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</si>
  <si>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</si>
  <si>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</si>
  <si>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</si>
  <si>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</si>
  <si>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</si>
  <si>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</si>
  <si>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</si>
  <si>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</si>
  <si>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</si>
  <si>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</si>
  <si>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</si>
  <si>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</si>
  <si>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</si>
  <si>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</si>
  <si>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</si>
  <si>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</si>
  <si>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</si>
  <si>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</si>
  <si>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</si>
  <si>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</si>
  <si>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</si>
  <si>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</si>
  <si>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</si>
  <si>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</si>
  <si>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</si>
  <si>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</si>
  <si>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</si>
  <si>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</si>
  <si>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</si>
  <si>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</si>
  <si>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</si>
  <si>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</si>
  <si>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</si>
  <si>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</si>
  <si>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</si>
  <si>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</si>
  <si>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</si>
  <si>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</si>
  <si>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</si>
  <si>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</si>
  <si>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</si>
  <si>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</si>
  <si>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</si>
  <si>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</si>
  <si>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</si>
  <si>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</si>
  <si>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</si>
  <si>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</si>
  <si>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</si>
  <si>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</si>
  <si>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</si>
  <si>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</si>
  <si>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</si>
  <si>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</si>
  <si>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</si>
  <si>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</si>
  <si>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</si>
  <si>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</si>
  <si>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</si>
  <si>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</si>
  <si>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</si>
  <si>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</si>
  <si>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</si>
  <si>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</si>
  <si>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</si>
  <si>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</si>
  <si>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</si>
  <si>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</si>
  <si>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</si>
  <si>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</si>
  <si>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</si>
  <si>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</si>
  <si>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</si>
  <si>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</si>
  <si>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</si>
  <si>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</si>
  <si>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</si>
  <si>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</si>
  <si>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</si>
  <si>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</si>
  <si>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</si>
  <si>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</si>
  <si>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</si>
  <si>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</si>
  <si>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</si>
  <si>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</si>
  <si>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</si>
  <si>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</si>
  <si>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</si>
  <si>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</si>
  <si>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</si>
  <si>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</si>
  <si>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</si>
  <si>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</si>
  <si>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</si>
  <si>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</si>
  <si>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</si>
  <si>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</si>
  <si>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</si>
  <si>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</si>
  <si>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</si>
  <si>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</si>
  <si>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</si>
  <si>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</si>
  <si>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</si>
  <si>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</si>
  <si>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</si>
  <si>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</si>
  <si>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</si>
  <si>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</si>
  <si>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</si>
  <si>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</si>
  <si>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</si>
  <si>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</si>
  <si>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</si>
  <si>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</si>
  <si>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</si>
  <si>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</si>
  <si>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</si>
  <si>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</si>
  <si>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</si>
  <si>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</si>
  <si>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</si>
  <si>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</si>
  <si>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</si>
  <si>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</si>
  <si>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</si>
  <si>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</si>
  <si>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</si>
  <si>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</si>
  <si>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</si>
  <si>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</si>
  <si>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</si>
  <si>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</si>
  <si>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</si>
  <si>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</si>
  <si>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</si>
  <si>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</si>
  <si>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</si>
  <si>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</si>
  <si>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</si>
  <si>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</si>
  <si>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</si>
  <si>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</si>
  <si>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</si>
  <si>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</si>
  <si>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</si>
  <si>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</si>
  <si>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</si>
  <si>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</si>
  <si>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</si>
  <si>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</si>
  <si>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</si>
  <si>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</si>
  <si>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</si>
  <si>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</si>
  <si>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</si>
  <si>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</si>
  <si>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</si>
  <si>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</si>
  <si>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</si>
  <si>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</si>
  <si>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</si>
  <si>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</si>
  <si>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</si>
  <si>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</si>
  <si>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</si>
  <si>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</si>
  <si>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</si>
  <si>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</si>
  <si>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</si>
  <si>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</si>
  <si>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</si>
  <si>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</si>
  <si>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</si>
  <si>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</si>
  <si>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</si>
  <si>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</si>
  <si>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</si>
  <si>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</si>
  <si>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</si>
  <si>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</si>
  <si>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</si>
  <si>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</si>
  <si>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</si>
  <si>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</si>
  <si>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</si>
  <si>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</si>
  <si>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</si>
  <si>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</si>
  <si>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</si>
  <si>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</si>
  <si>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</si>
  <si>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</si>
  <si>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</si>
  <si>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</si>
  <si>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</si>
  <si>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</si>
  <si>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</si>
  <si>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</si>
  <si>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</si>
  <si>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</si>
  <si>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</si>
  <si>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</si>
  <si>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</si>
  <si>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</si>
  <si>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</si>
  <si>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</si>
  <si>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</si>
  <si>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</si>
  <si>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</si>
  <si>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</si>
  <si>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</si>
  <si>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</si>
  <si>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</si>
  <si>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</si>
  <si>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</si>
  <si>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</si>
  <si>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</si>
  <si>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</si>
  <si>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</si>
  <si>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</si>
  <si>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</si>
  <si>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</si>
  <si>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</si>
  <si>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</si>
  <si>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</si>
  <si>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</si>
  <si>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</si>
  <si>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</si>
  <si>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</si>
  <si>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</si>
  <si>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</si>
  <si>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</si>
  <si>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</si>
  <si>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</si>
  <si>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</si>
  <si>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</si>
  <si>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</si>
  <si>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</si>
  <si>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</si>
  <si>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</si>
  <si>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</si>
  <si>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</si>
  <si>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</si>
  <si>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</si>
  <si>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</si>
  <si>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</si>
  <si>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</si>
  <si>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</si>
  <si>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</si>
  <si>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</si>
  <si>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</si>
  <si>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</si>
  <si>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</si>
  <si>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</si>
  <si>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</si>
  <si>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</si>
  <si>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</si>
  <si>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</si>
  <si>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</si>
  <si>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</si>
  <si>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</si>
  <si>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</si>
  <si>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</si>
  <si>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</si>
  <si>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</si>
  <si>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</si>
  <si>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</si>
  <si>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</si>
  <si>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</si>
  <si>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</si>
  <si>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</si>
  <si>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</si>
  <si>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</si>
  <si>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</si>
  <si>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</si>
  <si>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</si>
  <si>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</si>
  <si>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</si>
  <si>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</si>
  <si>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</si>
  <si>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</si>
  <si>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</si>
  <si>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</si>
  <si>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</si>
  <si>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</si>
  <si>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</si>
  <si>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</si>
  <si>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</si>
  <si>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</si>
  <si>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</si>
  <si>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</si>
  <si>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</si>
  <si>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</si>
  <si>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</si>
  <si>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</si>
  <si>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</si>
  <si>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</si>
  <si>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</si>
  <si>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</si>
  <si>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</si>
  <si>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</si>
  <si>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</si>
  <si>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</si>
  <si>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</si>
  <si>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</si>
  <si>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</si>
  <si>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</si>
  <si>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</si>
  <si>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</si>
  <si>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</si>
  <si>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</si>
  <si>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</si>
  <si>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</si>
  <si>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</si>
  <si>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</si>
  <si>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</si>
  <si>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</si>
  <si>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</si>
  <si>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</si>
  <si>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</si>
  <si>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</si>
  <si>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</si>
  <si>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</si>
  <si>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</si>
  <si>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</si>
  <si>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</si>
  <si>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</si>
  <si>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</si>
  <si>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</si>
  <si>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</si>
  <si>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</si>
  <si>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</si>
  <si>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</si>
  <si>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</si>
  <si>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</si>
  <si>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</si>
  <si>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</si>
  <si>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</si>
  <si>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</si>
  <si>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</si>
  <si>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</si>
  <si>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</si>
  <si>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</si>
  <si>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</si>
  <si>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</si>
  <si>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</si>
  <si>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</si>
  <si>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</si>
  <si>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</si>
  <si>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</si>
  <si>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</si>
  <si>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</si>
  <si>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</si>
  <si>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</si>
  <si>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</si>
  <si>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</si>
  <si>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</si>
  <si>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</si>
  <si>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</si>
  <si>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</si>
  <si>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</si>
  <si>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</si>
  <si>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</si>
  <si>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</si>
  <si>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</si>
  <si>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</si>
  <si>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</si>
  <si>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</si>
  <si>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</si>
  <si>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</si>
  <si>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</si>
  <si>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</si>
  <si>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</si>
  <si>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</si>
  <si>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</si>
  <si>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</si>
  <si>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</si>
  <si>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</si>
  <si>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</si>
  <si>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</si>
  <si>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</si>
  <si>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</si>
  <si>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</si>
  <si>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</si>
  <si>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</si>
  <si>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</si>
  <si>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</si>
  <si>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</si>
  <si>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</si>
  <si>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</si>
  <si>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</si>
  <si>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</si>
  <si>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</si>
  <si>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</si>
  <si>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</si>
  <si>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</si>
  <si>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</si>
  <si>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</si>
  <si>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</si>
  <si>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</si>
  <si>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</si>
  <si>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</si>
  <si>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</si>
  <si>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</si>
  <si>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</si>
  <si>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</si>
  <si>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</si>
  <si>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</si>
  <si>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</si>
  <si>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</si>
  <si>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</si>
  <si>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</si>
  <si>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</si>
  <si>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</si>
  <si>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</si>
  <si>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</si>
  <si>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</si>
  <si>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</si>
  <si>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</si>
  <si>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</si>
  <si>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</si>
  <si>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</si>
  <si>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</si>
  <si>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</si>
  <si>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</si>
  <si>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</si>
  <si>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</si>
  <si>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</si>
  <si>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</si>
  <si>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</si>
  <si>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</si>
  <si>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</si>
  <si>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</si>
  <si>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</si>
  <si>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</si>
  <si>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</si>
  <si>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</si>
  <si>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</si>
  <si>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</si>
  <si>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</si>
  <si>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</si>
  <si>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</si>
  <si>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</si>
  <si>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</si>
  <si>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</si>
  <si>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</si>
  <si>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</si>
  <si>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</si>
  <si>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</si>
  <si>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</si>
  <si>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</si>
  <si>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</si>
  <si>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</si>
  <si>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</si>
  <si>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</si>
  <si>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</si>
  <si>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</si>
  <si>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</si>
  <si>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</si>
  <si>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</si>
  <si>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</si>
  <si>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</si>
  <si>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</si>
  <si>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</si>
  <si>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</si>
  <si>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</si>
  <si>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</si>
  <si>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</si>
  <si>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</si>
  <si>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</si>
  <si>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</si>
  <si>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</si>
  <si>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</si>
  <si>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</si>
  <si>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</si>
  <si>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</si>
  <si>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</si>
  <si>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</si>
  <si>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</si>
  <si>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</si>
  <si>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</si>
  <si>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</si>
  <si>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</si>
  <si>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</si>
  <si>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</si>
  <si>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</si>
  <si>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</si>
  <si>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</si>
  <si>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</si>
  <si>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</si>
  <si>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</si>
  <si>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</si>
  <si>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</si>
  <si>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</si>
  <si>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</si>
  <si>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</si>
  <si>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</si>
  <si>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</si>
  <si>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</si>
  <si>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</si>
  <si>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</si>
  <si>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</si>
  <si>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</si>
  <si>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</si>
  <si>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</si>
  <si>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</si>
  <si>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</si>
  <si>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</si>
  <si>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</si>
  <si>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</si>
  <si>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</si>
  <si>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</si>
  <si>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</si>
  <si>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</si>
  <si>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</si>
  <si>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</si>
  <si>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</si>
  <si>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</si>
  <si>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</si>
  <si>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</si>
  <si>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</si>
  <si>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</si>
  <si>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</si>
  <si>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</si>
  <si>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</si>
  <si>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</si>
  <si>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</si>
  <si>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</si>
  <si>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</si>
  <si>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</si>
  <si>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</si>
  <si>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</si>
  <si>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</si>
  <si>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</si>
  <si>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</si>
  <si>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</si>
  <si>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</si>
  <si>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</si>
  <si>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</si>
  <si>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</si>
  <si>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</si>
  <si>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</si>
  <si>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</si>
  <si>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</si>
  <si>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</si>
  <si>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</si>
  <si>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</si>
  <si>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</si>
  <si>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</si>
  <si>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</si>
  <si>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</si>
  <si>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</si>
  <si>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</si>
  <si>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</si>
  <si>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</si>
  <si>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</si>
  <si>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</si>
  <si>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</si>
  <si>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</si>
  <si>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</si>
  <si>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</si>
  <si>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</si>
  <si>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</si>
  <si>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</si>
  <si>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</si>
  <si>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</si>
  <si>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</si>
  <si>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</si>
  <si>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</si>
  <si>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</si>
  <si>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</si>
  <si>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</si>
  <si>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</si>
  <si>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</si>
  <si>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</si>
  <si>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</si>
  <si>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</si>
  <si>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</si>
  <si>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</si>
  <si>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</si>
  <si>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</si>
  <si>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</si>
  <si>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</si>
  <si>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</si>
  <si>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</si>
  <si>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</si>
  <si>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</si>
  <si>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</si>
  <si>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</si>
  <si>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</si>
  <si>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</si>
  <si>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</si>
  <si>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</si>
  <si>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</si>
  <si>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</si>
  <si>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</si>
  <si>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</si>
  <si>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</si>
  <si>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</si>
  <si>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</si>
  <si>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</si>
  <si>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</si>
  <si>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</si>
  <si>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</si>
  <si>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</si>
  <si>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</si>
  <si>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</si>
  <si>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</si>
  <si>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</si>
  <si>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</si>
  <si>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</si>
  <si>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</si>
  <si>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</si>
  <si>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</si>
  <si>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</si>
  <si>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</si>
  <si>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</si>
  <si>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</si>
  <si>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</si>
  <si>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</si>
  <si>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</si>
  <si>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</si>
  <si>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</si>
  <si>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</si>
  <si>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</si>
  <si>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</si>
  <si>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</si>
  <si>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</si>
  <si>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</si>
  <si>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</si>
  <si>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</si>
  <si>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</si>
  <si>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</si>
  <si>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</si>
  <si>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</si>
  <si>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</si>
  <si>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</si>
  <si>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</si>
  <si>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</si>
  <si>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</si>
  <si>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</si>
  <si>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</si>
  <si>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</si>
  <si>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</si>
  <si>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</si>
  <si>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</si>
  <si>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</si>
  <si>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</si>
  <si>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</si>
  <si>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</si>
  <si>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</si>
  <si>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</si>
  <si>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</si>
  <si>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</si>
  <si>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</si>
  <si>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</si>
  <si>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</si>
  <si>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</si>
  <si>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</si>
  <si>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</si>
  <si>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</si>
  <si>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</si>
  <si>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</si>
  <si>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</si>
  <si>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</si>
  <si>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</si>
  <si>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</si>
  <si>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</si>
  <si>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</si>
  <si>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</si>
  <si>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</si>
  <si>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</si>
  <si>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</si>
  <si>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</si>
  <si>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</si>
  <si>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</si>
  <si>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</si>
  <si>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</si>
  <si>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</si>
  <si>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</si>
  <si>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</si>
  <si>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</si>
  <si>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</si>
  <si>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</si>
  <si>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</si>
  <si>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</si>
  <si>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</si>
  <si>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</si>
  <si>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</si>
  <si>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</si>
  <si>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</si>
  <si>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</si>
  <si>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</si>
  <si>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</si>
  <si>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</si>
  <si>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</si>
  <si>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</si>
  <si>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</si>
  <si>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</si>
  <si>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</si>
  <si>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</si>
  <si>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</si>
  <si>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</si>
  <si>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</si>
  <si>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</si>
  <si>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</si>
  <si>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</si>
  <si>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</si>
  <si>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</si>
  <si>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</si>
  <si>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</si>
  <si>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</si>
  <si>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</si>
  <si>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</si>
  <si>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</si>
  <si>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</si>
  <si>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</si>
  <si>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</si>
  <si>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</si>
  <si>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</si>
  <si>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</si>
  <si>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</si>
  <si>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</si>
  <si>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</si>
  <si>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</si>
  <si>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</si>
  <si>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</si>
  <si>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</si>
  <si>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</si>
  <si>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</si>
  <si>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</si>
  <si>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</si>
  <si>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</si>
  <si>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</si>
  <si>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</si>
  <si>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</si>
  <si>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</si>
  <si>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</si>
  <si>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</si>
  <si>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</si>
  <si>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</si>
  <si>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</si>
  <si>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</si>
  <si>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</si>
  <si>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</si>
  <si>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</si>
  <si>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</si>
  <si>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</si>
  <si>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</si>
  <si>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</si>
  <si>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</si>
  <si>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</si>
  <si>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</si>
  <si>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</si>
  <si>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</si>
  <si>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</si>
  <si>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</si>
  <si>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</si>
  <si>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</si>
  <si>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</si>
  <si>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</si>
  <si>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</si>
  <si>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</si>
  <si>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</si>
  <si>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</si>
  <si>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</si>
  <si>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</si>
  <si>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</si>
  <si>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</si>
  <si>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</si>
  <si>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</si>
  <si>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</si>
  <si>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</si>
  <si>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</si>
  <si>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</si>
  <si>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</si>
  <si>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</si>
  <si>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</si>
  <si>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</si>
  <si>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</si>
  <si>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</si>
  <si>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</si>
  <si>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</si>
  <si>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</si>
  <si>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</si>
  <si>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</si>
  <si>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</si>
  <si>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</si>
  <si>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</si>
  <si>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</si>
  <si>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</si>
  <si>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</si>
  <si>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</si>
  <si>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</si>
  <si>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</si>
  <si>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</si>
  <si>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</si>
  <si>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</si>
  <si>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</si>
  <si>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</si>
  <si>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</si>
  <si>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</si>
  <si>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</si>
  <si>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</si>
  <si>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</si>
  <si>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</si>
  <si>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</si>
  <si>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</si>
  <si>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</si>
  <si>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</si>
  <si>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</si>
  <si>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</si>
  <si>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</si>
  <si>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</si>
  <si>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</si>
  <si>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</si>
  <si>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</si>
  <si>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</si>
  <si>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</si>
  <si>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</si>
  <si>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</si>
  <si>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</si>
  <si>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</si>
  <si>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</si>
  <si>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</si>
  <si>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</si>
  <si>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</si>
  <si>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</si>
  <si>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</si>
  <si>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</si>
  <si>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</si>
  <si>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</si>
  <si>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</si>
  <si>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</si>
  <si>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</si>
  <si>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</si>
  <si>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</si>
  <si>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</si>
  <si>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</si>
  <si>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</si>
  <si>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</si>
  <si>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</si>
  <si>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</si>
  <si>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</si>
  <si>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</si>
  <si>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</si>
  <si>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</si>
  <si>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</si>
  <si>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</si>
  <si>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</si>
  <si>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</si>
  <si>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</si>
  <si>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</si>
  <si>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</si>
  <si>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</si>
  <si>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</si>
  <si>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</si>
  <si>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</si>
  <si>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</si>
  <si>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</si>
  <si>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</si>
  <si>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</si>
  <si>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</si>
  <si>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</si>
  <si>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</si>
  <si>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</si>
  <si>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</si>
  <si>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</si>
  <si>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</si>
  <si>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</si>
  <si>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</si>
  <si>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</si>
  <si>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</si>
  <si>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</si>
  <si>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</si>
  <si>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</si>
  <si>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</si>
  <si>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</si>
  <si>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</si>
  <si>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</si>
  <si>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</si>
  <si>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</si>
  <si>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</si>
  <si>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</si>
  <si>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</si>
  <si>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</si>
  <si>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</si>
  <si>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</si>
  <si>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</si>
  <si>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</si>
  <si>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</si>
  <si>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</si>
  <si>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</si>
  <si>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</si>
  <si>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</si>
  <si>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</si>
  <si>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</si>
  <si>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</si>
  <si>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</si>
  <si>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</si>
  <si>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</si>
  <si>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</si>
  <si>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</si>
  <si>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</si>
  <si>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</si>
  <si>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</si>
  <si>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</si>
  <si>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</si>
  <si>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</si>
  <si>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</si>
  <si>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</si>
  <si>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</si>
  <si>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</si>
  <si>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</si>
  <si>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</si>
  <si>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</si>
  <si>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</si>
  <si>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</si>
  <si>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</si>
  <si>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</si>
  <si>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</si>
  <si>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</si>
  <si>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</si>
  <si>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</si>
  <si>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</si>
  <si>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</si>
  <si>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</si>
  <si>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</si>
  <si>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</si>
  <si>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</si>
  <si>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</si>
  <si>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</si>
  <si>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</si>
  <si>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</si>
  <si>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</si>
  <si>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</si>
  <si>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</si>
  <si>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</si>
  <si>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</si>
  <si>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</si>
  <si>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</si>
  <si>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</si>
  <si>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</si>
  <si>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</si>
  <si>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</si>
  <si>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</si>
  <si>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</si>
  <si>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</si>
  <si>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</si>
  <si>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</si>
  <si>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</si>
  <si>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</si>
  <si>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</si>
  <si>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</si>
  <si>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</si>
  <si>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</si>
  <si>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</si>
  <si>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</si>
  <si>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</si>
  <si>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</si>
  <si>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</si>
  <si>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</si>
  <si>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</si>
  <si>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</si>
  <si>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</si>
  <si>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</si>
  <si>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</si>
  <si>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</si>
  <si>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</si>
  <si>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</si>
  <si>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</si>
  <si>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</si>
  <si>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</si>
  <si>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</si>
  <si>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</si>
  <si>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</si>
  <si>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</si>
  <si>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</si>
  <si>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</si>
  <si>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</si>
  <si>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</si>
  <si>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</si>
  <si>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</si>
  <si>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</si>
  <si>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</si>
  <si>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</si>
  <si>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</si>
  <si>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</si>
  <si>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</si>
  <si>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</si>
  <si>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</si>
  <si>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</si>
  <si>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</si>
  <si>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</si>
  <si>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</si>
  <si>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</si>
  <si>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</si>
  <si>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</si>
  <si>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</si>
  <si>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</si>
  <si>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</si>
  <si>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</si>
  <si>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</si>
  <si>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</si>
  <si>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</si>
  <si>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</si>
  <si>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</si>
  <si>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</si>
  <si>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</si>
  <si>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</si>
  <si>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</si>
  <si>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</si>
  <si>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</si>
  <si>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</si>
  <si>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</si>
  <si>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</si>
  <si>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</si>
  <si>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</si>
  <si>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</si>
  <si>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</si>
  <si>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</si>
  <si>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</si>
  <si>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</si>
  <si>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</si>
  <si>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</si>
  <si>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</si>
  <si>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</si>
  <si>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</si>
  <si>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</si>
  <si>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</si>
  <si>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</si>
  <si>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</si>
  <si>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</si>
  <si>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</si>
  <si>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</si>
  <si>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</si>
  <si>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</si>
  <si>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</si>
  <si>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</si>
  <si>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</si>
  <si>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</si>
  <si>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</si>
  <si>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</si>
  <si>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</si>
  <si>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</si>
  <si>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</si>
  <si>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</si>
  <si>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</si>
  <si>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</si>
  <si>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</si>
  <si>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</si>
  <si>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</si>
  <si>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</si>
  <si>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</si>
  <si>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</si>
  <si>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</si>
  <si>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</si>
  <si>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</si>
  <si>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</si>
  <si>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</si>
  <si>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</si>
  <si>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</si>
  <si>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</si>
  <si>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</si>
  <si>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</si>
  <si>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</si>
  <si>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</si>
  <si>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</si>
  <si>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</si>
  <si>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</si>
  <si>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</si>
  <si>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</si>
  <si>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</si>
  <si>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</si>
  <si>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</si>
  <si>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</si>
  <si>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</si>
  <si>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</si>
  <si>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</si>
  <si>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</si>
  <si>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</si>
  <si>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</si>
  <si>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</si>
  <si>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</si>
  <si>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</si>
  <si>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</si>
  <si>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</si>
  <si>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</si>
  <si>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</si>
  <si>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</si>
  <si>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</si>
  <si>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</si>
  <si>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</si>
  <si>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</si>
  <si>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</si>
  <si>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</si>
  <si>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</si>
  <si>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</si>
  <si>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</si>
  <si>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</si>
  <si>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</si>
  <si>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</si>
  <si>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</si>
  <si>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</si>
  <si>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</si>
  <si>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</si>
  <si>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</si>
  <si>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</si>
  <si>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</si>
  <si>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</si>
  <si>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</si>
  <si>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</si>
  <si>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</si>
  <si>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</si>
  <si>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</si>
  <si>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</si>
  <si>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</si>
  <si>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</si>
  <si>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</si>
  <si>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</si>
  <si>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</si>
  <si>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</si>
  <si>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</si>
  <si>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</si>
  <si>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</si>
  <si>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</si>
  <si>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</si>
  <si>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</si>
  <si>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</si>
  <si>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</si>
  <si>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</si>
  <si>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</si>
  <si>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</si>
  <si>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</si>
  <si>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</si>
  <si>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</si>
  <si>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</si>
  <si>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</si>
  <si>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</si>
  <si>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</si>
  <si>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</si>
  <si>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</si>
  <si>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</si>
  <si>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</si>
  <si>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</si>
  <si>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</si>
  <si>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</si>
  <si>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</si>
  <si>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</si>
  <si>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</si>
  <si>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</si>
  <si>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</si>
  <si>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</si>
  <si>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</si>
  <si>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</si>
  <si>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</si>
  <si>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</si>
  <si>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</si>
  <si>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</si>
  <si>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</si>
  <si>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</si>
  <si>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</si>
  <si>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</si>
  <si>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</si>
  <si>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</si>
  <si>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</si>
  <si>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</si>
  <si>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</si>
  <si>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</si>
  <si>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</si>
  <si>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</si>
  <si>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</si>
  <si>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</si>
  <si>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</si>
  <si>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</si>
  <si>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</si>
  <si>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</si>
  <si>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</si>
  <si>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</si>
  <si>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</si>
  <si>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</si>
  <si>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</si>
  <si>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</si>
  <si>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</si>
  <si>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</si>
  <si>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</si>
  <si>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</si>
  <si>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</si>
  <si>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</si>
  <si>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</si>
  <si>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</si>
  <si>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</si>
  <si>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</si>
  <si>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</si>
  <si>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</si>
  <si>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</si>
  <si>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</si>
  <si>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</si>
  <si>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</si>
  <si>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</si>
  <si>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</si>
  <si>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</si>
  <si>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</si>
  <si>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</si>
  <si>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</si>
  <si>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</si>
  <si>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</si>
  <si>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</si>
  <si>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</si>
  <si>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</si>
  <si>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</si>
  <si>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</si>
  <si>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</si>
  <si>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</si>
  <si>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</si>
  <si>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</si>
  <si>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</si>
  <si>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</si>
  <si>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</si>
  <si>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</si>
  <si>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</si>
  <si>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</si>
  <si>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</si>
  <si>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</si>
  <si>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</si>
  <si>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</si>
  <si>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</si>
  <si>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</si>
  <si>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</si>
  <si>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</si>
  <si>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</si>
  <si>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</si>
  <si>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</si>
  <si>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</si>
  <si>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</si>
  <si>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</si>
  <si>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</si>
  <si>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</si>
  <si>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</si>
  <si>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</si>
  <si>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</si>
  <si>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</si>
  <si>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</si>
  <si>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</si>
  <si>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</si>
  <si>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</si>
  <si>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</si>
  <si>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</si>
  <si>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</si>
  <si>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</si>
  <si>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</si>
  <si>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</si>
  <si>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</si>
  <si>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</si>
  <si>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</si>
  <si>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</si>
  <si>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</si>
  <si>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</si>
  <si>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</si>
  <si>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</si>
  <si>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</si>
  <si>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</si>
  <si>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</si>
  <si>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</si>
  <si>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</si>
  <si>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</si>
  <si>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</si>
  <si>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</si>
  <si>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</si>
  <si>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</si>
  <si>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</si>
  <si>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</si>
  <si>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</si>
  <si>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</si>
  <si>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</si>
  <si>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</si>
  <si>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</si>
  <si>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</si>
  <si>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</si>
  <si>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</si>
  <si>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</si>
  <si>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</si>
  <si>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</si>
  <si>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</si>
  <si>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</si>
  <si>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</si>
  <si>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</si>
  <si>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</si>
  <si>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</si>
  <si>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</si>
  <si>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</si>
  <si>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</si>
  <si>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</si>
  <si>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</si>
  <si>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</si>
  <si>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</si>
  <si>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</si>
  <si>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</si>
  <si>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</si>
  <si>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</si>
  <si>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</si>
  <si>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</si>
  <si>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</si>
  <si>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</si>
  <si>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</si>
  <si>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</si>
  <si>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</si>
  <si>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</si>
  <si>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</si>
  <si>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</si>
  <si>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</si>
  <si>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</si>
  <si>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</si>
  <si>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</si>
  <si>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</si>
  <si>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</si>
  <si>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</si>
  <si>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</si>
  <si>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</si>
  <si>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</si>
  <si>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</si>
  <si>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</si>
  <si>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</si>
  <si>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</si>
  <si>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</si>
  <si>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</si>
  <si>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</si>
  <si>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</si>
  <si>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</si>
  <si>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</si>
  <si>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</si>
  <si>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</si>
  <si>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</si>
  <si>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</si>
  <si>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</si>
  <si>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</si>
  <si>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</si>
  <si>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</si>
  <si>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</si>
  <si>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</si>
  <si>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</si>
  <si>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</si>
  <si>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</si>
  <si>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</si>
  <si>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</si>
  <si>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</si>
  <si>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</si>
  <si>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</si>
  <si>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</si>
  <si>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</si>
  <si>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</si>
  <si>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</si>
  <si>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</si>
  <si>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</si>
  <si>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</si>
  <si>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</si>
  <si>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</si>
  <si>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</si>
  <si>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</si>
  <si>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</si>
  <si>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</si>
  <si>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</si>
  <si>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</si>
  <si>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</si>
  <si>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</si>
  <si>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</si>
  <si>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</si>
  <si>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</si>
  <si>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</si>
  <si>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</si>
  <si>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</si>
  <si>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</si>
  <si>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</si>
  <si>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</si>
  <si>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</si>
  <si>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</si>
  <si>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</si>
  <si>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</si>
  <si>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</si>
  <si>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</si>
  <si>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</si>
  <si>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</si>
  <si>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</si>
  <si>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</si>
  <si>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</si>
  <si>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</si>
  <si>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</si>
  <si>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</si>
  <si>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</si>
  <si>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</si>
  <si>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</si>
  <si>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</si>
  <si>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</si>
  <si>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</si>
  <si>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</si>
  <si>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</si>
  <si>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</si>
  <si>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</si>
  <si>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</si>
  <si>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</si>
  <si>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</si>
  <si>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</si>
  <si>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</si>
  <si>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</si>
  <si>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</si>
  <si>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</si>
  <si>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</si>
  <si>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</si>
  <si>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</si>
  <si>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</si>
  <si>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</si>
  <si>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</si>
  <si>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</si>
  <si>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</si>
  <si>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</si>
  <si>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</si>
  <si>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</si>
  <si>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</si>
  <si>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</si>
  <si>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</si>
  <si>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</si>
  <si>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</si>
  <si>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</si>
  <si>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</si>
  <si>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</si>
  <si>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</si>
  <si>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</si>
  <si>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</si>
  <si>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</si>
  <si>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</si>
  <si>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</si>
  <si>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</si>
  <si>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</si>
  <si>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</si>
  <si>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</si>
  <si>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</si>
  <si>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</si>
  <si>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</si>
  <si>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</si>
  <si>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</si>
  <si>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</si>
  <si>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</si>
  <si>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</si>
  <si>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</si>
  <si>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</si>
  <si>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</si>
  <si>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</si>
  <si>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</si>
  <si>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</si>
  <si>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</si>
  <si>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</si>
  <si>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</si>
  <si>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</si>
  <si>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</si>
  <si>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</si>
  <si>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</si>
  <si>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</si>
  <si>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</si>
  <si>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</si>
  <si>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</si>
  <si>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</si>
  <si>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</si>
  <si>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</si>
  <si>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</si>
  <si>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</si>
  <si>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</si>
  <si>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</si>
  <si>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</si>
  <si>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</si>
  <si>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</si>
  <si>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</si>
  <si>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</si>
  <si>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</si>
  <si>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</si>
  <si>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</si>
  <si>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</si>
  <si>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</si>
  <si>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</si>
  <si>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</si>
  <si>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</si>
  <si>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</si>
  <si>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</si>
  <si>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</si>
  <si>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</si>
  <si>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</si>
  <si>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</si>
  <si>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</si>
  <si>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</si>
  <si>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</si>
  <si>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</si>
  <si>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</si>
  <si>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</si>
  <si>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</si>
  <si>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</si>
  <si>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</si>
  <si>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</si>
  <si>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</si>
  <si>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</si>
  <si>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</si>
  <si>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</si>
  <si>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</si>
  <si>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</si>
  <si>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</si>
  <si>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</si>
  <si>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</si>
  <si>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</si>
  <si>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</si>
  <si>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</si>
  <si>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</si>
  <si>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</si>
  <si>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</si>
  <si>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</si>
  <si>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</si>
  <si>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</si>
  <si>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</si>
  <si>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</si>
  <si>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</si>
  <si>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</si>
  <si>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</si>
  <si>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</si>
  <si>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</si>
  <si>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</si>
  <si>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</si>
  <si>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</si>
  <si>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</si>
  <si>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</si>
  <si>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</si>
  <si>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</si>
  <si>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</si>
  <si>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</si>
  <si>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</si>
  <si>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</si>
  <si>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</si>
  <si>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</si>
  <si>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</si>
  <si>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</si>
  <si>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</si>
  <si>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</si>
  <si>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</si>
  <si>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</si>
  <si>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</si>
  <si>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</si>
  <si>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</si>
  <si>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</si>
  <si>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</si>
  <si>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</si>
  <si>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</si>
  <si>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</si>
  <si>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</si>
  <si>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</si>
  <si>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</si>
  <si>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</si>
  <si>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</si>
  <si>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</si>
  <si>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</si>
  <si>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</si>
  <si>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</si>
  <si>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</si>
  <si>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</si>
  <si>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</si>
  <si>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</si>
  <si>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</si>
  <si>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</si>
  <si>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</si>
  <si>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</si>
  <si>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</si>
  <si>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</si>
  <si>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</si>
  <si>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</si>
  <si>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</si>
  <si>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</si>
  <si>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</si>
  <si>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</si>
  <si>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</si>
  <si>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</si>
  <si>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</si>
  <si>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</si>
  <si>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</si>
  <si>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</si>
  <si>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</si>
  <si>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</si>
  <si>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</si>
  <si>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</si>
  <si>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</si>
  <si>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</si>
  <si>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</si>
  <si>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</si>
  <si>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</si>
  <si>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</si>
  <si>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</si>
  <si>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</si>
  <si>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</si>
  <si>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</si>
  <si>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</si>
  <si>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</si>
  <si>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</si>
  <si>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</si>
  <si>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</si>
  <si>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</si>
  <si>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</si>
  <si>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</si>
  <si>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</si>
  <si>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</si>
  <si>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</si>
  <si>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</si>
  <si>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</si>
  <si>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</si>
  <si>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</si>
  <si>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</si>
  <si>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</si>
  <si>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</si>
  <si>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</si>
  <si>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</si>
  <si>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</si>
  <si>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</si>
  <si>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</si>
  <si>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</si>
  <si>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</si>
  <si>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</si>
  <si>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</si>
  <si>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</si>
  <si>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</si>
  <si>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</si>
  <si>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</si>
  <si>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</si>
  <si>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</si>
  <si>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</si>
  <si>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</si>
  <si>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</si>
  <si>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</si>
  <si>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</si>
  <si>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</si>
  <si>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</si>
  <si>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</si>
  <si>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</si>
  <si>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</si>
  <si>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</si>
  <si>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</si>
  <si>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</si>
  <si>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</si>
  <si>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</si>
  <si>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</si>
  <si>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</si>
  <si>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</si>
  <si>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</si>
  <si>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</si>
  <si>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</si>
  <si>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</si>
  <si>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</si>
  <si>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</si>
  <si>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</si>
  <si>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</si>
  <si>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</si>
  <si>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</si>
  <si>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</si>
  <si>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</si>
  <si>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</si>
  <si>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</si>
  <si>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</si>
  <si>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</si>
  <si>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</si>
  <si>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</si>
  <si>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</si>
  <si>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</si>
  <si>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</si>
  <si>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</si>
  <si>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</si>
  <si>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</si>
  <si>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</si>
  <si>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</si>
  <si>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</si>
  <si>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</si>
  <si>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</si>
  <si>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</si>
  <si>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</si>
  <si>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</si>
  <si>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</si>
  <si>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</si>
  <si>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</si>
  <si>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</si>
  <si>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</si>
  <si>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</si>
  <si>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</si>
  <si>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</si>
  <si>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</si>
  <si>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</si>
  <si>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</si>
  <si>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</si>
  <si>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</si>
  <si>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</si>
  <si>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</si>
  <si>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</si>
  <si>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</si>
  <si>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</si>
  <si>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</si>
  <si>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</si>
  <si>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</si>
  <si>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</si>
  <si>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</si>
  <si>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</si>
  <si>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</si>
  <si>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</si>
  <si>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</si>
  <si>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</si>
  <si>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</si>
  <si>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</si>
  <si>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</si>
  <si>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</si>
  <si>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</si>
  <si>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</si>
  <si>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</si>
  <si>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</si>
  <si>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</si>
  <si>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</si>
  <si>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</si>
  <si>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</si>
  <si>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</si>
  <si>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</si>
  <si>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</si>
  <si>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</si>
  <si>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</si>
  <si>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</si>
  <si>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</si>
  <si>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</si>
  <si>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</si>
  <si>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</si>
  <si>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</si>
  <si>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</si>
  <si>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</si>
  <si>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</si>
  <si>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</si>
  <si>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</si>
  <si>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</si>
  <si>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</si>
  <si>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</si>
  <si>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</si>
  <si>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</si>
  <si>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</si>
  <si>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</si>
  <si>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</si>
  <si>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</si>
  <si>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</si>
  <si>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</si>
  <si>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</si>
  <si>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</si>
  <si>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</si>
  <si>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</si>
  <si>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</si>
  <si>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</si>
  <si>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</si>
  <si>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</si>
  <si>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</si>
  <si>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</si>
  <si>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</si>
  <si>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</si>
  <si>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</si>
  <si>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</si>
  <si>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</si>
  <si>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</si>
  <si>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</si>
  <si>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</si>
  <si>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</si>
  <si>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</si>
  <si>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</si>
  <si>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</si>
  <si>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</si>
  <si>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</si>
  <si>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</si>
  <si>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</si>
  <si>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</si>
  <si>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</si>
  <si>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</si>
  <si>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</si>
  <si>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</si>
  <si>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</si>
  <si>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</si>
  <si>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</si>
  <si>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</si>
  <si>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</si>
  <si>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</si>
  <si>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</si>
  <si>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</si>
  <si>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</si>
  <si>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</si>
  <si>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</si>
  <si>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</si>
  <si>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</si>
  <si>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</si>
  <si>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</si>
  <si>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</si>
  <si>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</si>
  <si>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</si>
  <si>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</si>
  <si>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</si>
  <si>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</si>
  <si>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</si>
  <si>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</si>
  <si>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</si>
  <si>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</si>
  <si>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</si>
  <si>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</si>
  <si>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</si>
  <si>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</si>
  <si>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</si>
  <si>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</si>
  <si>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</si>
  <si>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</si>
  <si>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</si>
  <si>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</si>
  <si>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</si>
  <si>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</si>
  <si>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</si>
  <si>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</si>
  <si>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</si>
  <si>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</si>
  <si>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</si>
  <si>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</si>
  <si>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</si>
  <si>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</si>
  <si>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</si>
  <si>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</si>
  <si>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</si>
  <si>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</si>
  <si>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</si>
  <si>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</si>
  <si>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</si>
  <si>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</si>
  <si>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</si>
  <si>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</si>
  <si>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</si>
  <si>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</si>
  <si>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</si>
  <si>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</si>
  <si>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</si>
  <si>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</si>
  <si>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</si>
  <si>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</si>
  <si>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</si>
  <si>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</si>
  <si>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</si>
  <si>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</si>
  <si>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</si>
  <si>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</si>
  <si>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</si>
  <si>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</si>
  <si>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</si>
  <si>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</si>
  <si>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</si>
  <si>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</si>
  <si>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</si>
  <si>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</si>
  <si>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</si>
  <si>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</si>
  <si>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</si>
  <si>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</si>
  <si>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</si>
  <si>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</si>
  <si>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</si>
  <si>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</si>
  <si>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</si>
  <si>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</si>
  <si>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</si>
  <si>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</si>
  <si>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</si>
  <si>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</si>
  <si>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</si>
  <si>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</si>
  <si>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</si>
  <si>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</si>
  <si>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</si>
  <si>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</si>
  <si>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</si>
  <si>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</si>
  <si>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</si>
  <si>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</si>
  <si>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</si>
  <si>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</si>
  <si>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</si>
  <si>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</si>
  <si>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</si>
  <si>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</si>
  <si>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</si>
  <si>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</si>
  <si>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</si>
  <si>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</si>
  <si>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</si>
  <si>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</si>
  <si>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</si>
  <si>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</si>
  <si>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</si>
  <si>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</si>
  <si>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</si>
  <si>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</si>
  <si>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</si>
  <si>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</si>
  <si>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</si>
  <si>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</si>
  <si>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</si>
  <si>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</si>
  <si>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</si>
  <si>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</si>
  <si>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</si>
  <si>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</si>
  <si>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</si>
  <si>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</si>
  <si>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</si>
  <si>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</si>
  <si>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</si>
  <si>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</si>
  <si>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</si>
  <si>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</si>
  <si>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</si>
  <si>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</si>
  <si>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</si>
  <si>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</si>
  <si>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</si>
  <si>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</si>
  <si>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</si>
  <si>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</si>
  <si>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</si>
  <si>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</si>
  <si>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</si>
  <si>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</si>
  <si>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</si>
  <si>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</si>
  <si>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</si>
  <si>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</si>
  <si>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</si>
  <si>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</si>
  <si>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</si>
  <si>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</si>
  <si>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</si>
  <si>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</si>
  <si>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</si>
  <si>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</si>
  <si>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</si>
  <si>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</si>
  <si>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</si>
  <si>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</si>
  <si>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</si>
  <si>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</si>
  <si>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</si>
  <si>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</si>
  <si>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</si>
  <si>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</si>
  <si>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</si>
  <si>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</si>
  <si>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</si>
  <si>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</si>
  <si>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</si>
  <si>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</si>
  <si>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</si>
  <si>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</si>
  <si>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</si>
  <si>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</si>
  <si>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</si>
  <si>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</si>
  <si>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</si>
  <si>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</si>
  <si>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</si>
  <si>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</si>
  <si>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</si>
  <si>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</si>
  <si>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</si>
  <si>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</si>
  <si>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</si>
  <si>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</si>
  <si>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</si>
  <si>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</si>
  <si>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</si>
  <si>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</si>
  <si>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</si>
  <si>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</si>
  <si>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</si>
  <si>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</si>
  <si>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</si>
  <si>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</si>
  <si>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</si>
  <si>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</si>
  <si>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</si>
  <si>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</si>
  <si>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</si>
  <si>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</si>
  <si>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</si>
  <si>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</si>
  <si>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</si>
  <si>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</si>
  <si>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</si>
  <si>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</si>
  <si>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</si>
  <si>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</si>
  <si>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</si>
  <si>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</si>
  <si>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</si>
  <si>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</si>
  <si>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</si>
  <si>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</si>
  <si>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</si>
  <si>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</si>
  <si>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</si>
  <si>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</si>
  <si>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</si>
  <si>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</si>
  <si>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</si>
  <si>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</si>
  <si>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</si>
  <si>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</si>
  <si>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</si>
  <si>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</si>
  <si>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</si>
  <si>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</si>
  <si>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</si>
  <si>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</si>
  <si>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</si>
  <si>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</si>
  <si>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</si>
  <si>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</si>
  <si>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</si>
  <si>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</si>
  <si>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</si>
  <si>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</si>
  <si>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</si>
  <si>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</si>
  <si>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</si>
  <si>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</si>
  <si>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</si>
  <si>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</si>
  <si>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</si>
  <si>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</si>
  <si>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</si>
  <si>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</si>
  <si>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</si>
  <si>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</si>
  <si>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</si>
  <si>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</si>
  <si>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</si>
  <si>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</si>
  <si>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</si>
  <si>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</si>
  <si>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</si>
  <si>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</si>
  <si>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</si>
  <si>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</si>
  <si>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</si>
  <si>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</si>
  <si>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</si>
  <si>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</si>
  <si>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</si>
  <si>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</si>
  <si>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</si>
  <si>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</si>
  <si>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</si>
  <si>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</si>
  <si>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</si>
  <si>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</si>
  <si>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</si>
  <si>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</si>
  <si>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</si>
  <si>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</si>
  <si>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</si>
  <si>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</si>
  <si>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</si>
  <si>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</si>
  <si>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</si>
  <si>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</si>
  <si>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</si>
  <si>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</si>
  <si>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</si>
  <si>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</si>
  <si>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</si>
  <si>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</si>
  <si>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</si>
  <si>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</si>
  <si>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</si>
  <si>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</si>
  <si>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</si>
  <si>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</si>
  <si>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</si>
  <si>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</si>
  <si>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</si>
  <si>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</si>
  <si>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</si>
  <si>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</si>
  <si>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</si>
  <si>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</si>
  <si>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</si>
  <si>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</si>
  <si>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</si>
  <si>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</si>
  <si>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</si>
  <si>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</si>
  <si>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</si>
  <si>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</si>
  <si>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</si>
  <si>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</si>
  <si>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</si>
  <si>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</si>
  <si>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</si>
  <si>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</si>
  <si>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</si>
  <si>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</si>
  <si>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</si>
  <si>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</si>
  <si>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</si>
  <si>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</si>
  <si>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</si>
  <si>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</si>
  <si>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</si>
  <si>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</si>
  <si>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</si>
  <si>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</si>
  <si>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</si>
  <si>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</si>
  <si>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</si>
  <si>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</si>
  <si>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</si>
  <si>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</si>
  <si>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</si>
  <si>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</si>
  <si>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</si>
  <si>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</si>
  <si>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</si>
  <si>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</si>
  <si>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</si>
  <si>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</si>
  <si>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</si>
  <si>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</si>
  <si>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</si>
  <si>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</si>
  <si>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</si>
  <si>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</si>
  <si>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</si>
  <si>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</si>
  <si>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</si>
  <si>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</si>
  <si>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</si>
  <si>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</si>
  <si>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</si>
  <si>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</si>
  <si>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</si>
  <si>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</si>
  <si>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</si>
  <si>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</si>
  <si>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</si>
  <si>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</si>
  <si>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</si>
  <si>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</si>
  <si>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</si>
  <si>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</si>
  <si>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</si>
  <si>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</si>
  <si>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</si>
  <si>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</si>
  <si>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</si>
  <si>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</si>
  <si>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</si>
  <si>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</si>
  <si>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</si>
  <si>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</si>
  <si>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</si>
  <si>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</si>
  <si>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</si>
  <si>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</si>
  <si>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</si>
  <si>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</si>
  <si>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</si>
  <si>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</si>
  <si>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</si>
  <si>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</si>
  <si>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</si>
  <si>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</si>
  <si>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</si>
  <si>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</si>
  <si>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</si>
  <si>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</si>
  <si>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</si>
  <si>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</si>
  <si>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</si>
  <si>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</si>
  <si>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</si>
  <si>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</si>
  <si>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</si>
  <si>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</si>
  <si>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</si>
  <si>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</si>
  <si>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</si>
  <si>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</si>
  <si>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</si>
  <si>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</si>
  <si>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</si>
  <si>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</si>
  <si>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</si>
  <si>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</si>
  <si>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</si>
  <si>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</si>
  <si>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</si>
  <si>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</si>
  <si>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</si>
  <si>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</si>
  <si>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</si>
  <si>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</si>
  <si>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</si>
  <si>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</si>
  <si>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</si>
  <si>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</si>
  <si>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</si>
  <si>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</si>
  <si>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</si>
  <si>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</si>
  <si>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</si>
  <si>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</si>
  <si>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</si>
  <si>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</si>
  <si>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</si>
  <si>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</si>
  <si>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</si>
  <si>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</si>
  <si>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</si>
  <si>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</si>
  <si>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</si>
  <si>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</si>
  <si>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</si>
  <si>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</si>
  <si>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</si>
  <si>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</si>
  <si>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</si>
  <si>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</si>
  <si>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</si>
  <si>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</si>
  <si>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</si>
  <si>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</si>
  <si>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</si>
  <si>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</si>
  <si>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</si>
  <si>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</si>
  <si>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</si>
  <si>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</si>
  <si>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</si>
  <si>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</si>
  <si>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</si>
  <si>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</si>
  <si>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</si>
  <si>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</si>
  <si>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</si>
  <si>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</si>
  <si>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</si>
  <si>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</si>
  <si>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</si>
  <si>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</si>
  <si>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</si>
  <si>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</si>
  <si>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</si>
  <si>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</si>
  <si>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</si>
  <si>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</si>
  <si>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</si>
  <si>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</si>
  <si>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</si>
  <si>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</si>
  <si>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</si>
  <si>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</si>
  <si>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</si>
  <si>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</si>
  <si>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</si>
  <si>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</si>
  <si>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</si>
  <si>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</si>
  <si>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</si>
  <si>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</si>
  <si>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</si>
  <si>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</si>
  <si>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</si>
  <si>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</si>
  <si>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</si>
  <si>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</si>
  <si>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</si>
  <si>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</si>
  <si>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</si>
  <si>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</si>
  <si>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</si>
  <si>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</si>
  <si>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</si>
  <si>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</si>
  <si>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</si>
  <si>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</si>
  <si>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</si>
  <si>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</si>
  <si>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</si>
  <si>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</si>
  <si>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</si>
  <si>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</si>
  <si>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</si>
  <si>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</si>
  <si>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</si>
  <si>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</si>
  <si>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</si>
  <si>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</si>
  <si>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</si>
  <si>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</si>
  <si>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</si>
  <si>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</si>
  <si>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</si>
  <si>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</si>
  <si>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</si>
  <si>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</si>
  <si>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</si>
  <si>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</si>
  <si>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</si>
  <si>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</si>
  <si>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</si>
  <si>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</si>
  <si>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</si>
  <si>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</si>
  <si>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</si>
  <si>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</si>
  <si>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</si>
  <si>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</si>
  <si>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</si>
  <si>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</si>
  <si>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</si>
  <si>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</si>
  <si>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</si>
  <si>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</si>
  <si>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</si>
  <si>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</si>
  <si>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</si>
  <si>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</si>
  <si>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</si>
  <si>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</si>
  <si>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</si>
  <si>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</si>
  <si>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</si>
  <si>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</si>
  <si>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</si>
  <si>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</si>
  <si>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</si>
  <si>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</si>
  <si>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</si>
  <si>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</si>
  <si>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</si>
  <si>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</si>
  <si>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</si>
  <si>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</si>
  <si>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</si>
  <si>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</si>
  <si>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</si>
  <si>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</si>
  <si>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</si>
  <si>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</si>
  <si>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</si>
  <si>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</si>
  <si>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</si>
  <si>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</si>
  <si>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</si>
  <si>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</si>
  <si>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</si>
  <si>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</si>
  <si>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</si>
  <si>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</si>
  <si>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</si>
  <si>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</si>
  <si>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</si>
  <si>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</si>
  <si>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</si>
  <si>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</si>
  <si>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</si>
  <si>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</si>
  <si>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</si>
  <si>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</si>
  <si>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</si>
  <si>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</si>
  <si>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</si>
  <si>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</si>
  <si>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</si>
  <si>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</si>
  <si>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</si>
  <si>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</si>
  <si>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</si>
  <si>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</si>
  <si>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</si>
  <si>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</si>
  <si>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</si>
  <si>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</si>
  <si>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</si>
  <si>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</si>
  <si>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</si>
  <si>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</si>
  <si>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</si>
  <si>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</si>
  <si>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</si>
  <si>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</si>
  <si>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</si>
  <si>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</si>
  <si>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</si>
  <si>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</si>
  <si>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</si>
  <si>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</si>
  <si>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</si>
  <si>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</si>
  <si>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</si>
  <si>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</si>
  <si>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</si>
  <si>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</si>
  <si>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</si>
  <si>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</si>
  <si>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</si>
  <si>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</si>
  <si>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</si>
  <si>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</si>
  <si>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</si>
  <si>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</si>
  <si>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</si>
  <si>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</si>
  <si>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</si>
  <si>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</si>
  <si>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</si>
  <si>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</si>
  <si>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</si>
  <si>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</si>
  <si>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</si>
  <si>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</si>
  <si>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</si>
  <si>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</si>
  <si>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</si>
  <si>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</si>
  <si>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</si>
  <si>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</si>
  <si>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</si>
  <si>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</si>
  <si>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</si>
  <si>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</si>
  <si>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</si>
  <si>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</si>
  <si>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</si>
  <si>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</si>
  <si>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</si>
  <si>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</si>
  <si>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</si>
  <si>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</si>
  <si>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</si>
  <si>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</si>
  <si>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</si>
  <si>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</si>
  <si>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</si>
  <si>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</si>
  <si>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</si>
  <si>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</si>
  <si>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</si>
  <si>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</si>
  <si>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</si>
  <si>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</si>
  <si>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</si>
  <si>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</si>
  <si>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</si>
  <si>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</si>
  <si>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</si>
  <si>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</si>
  <si>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</si>
  <si>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</si>
  <si>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</si>
  <si>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</si>
  <si>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</si>
  <si>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</si>
  <si>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</si>
  <si>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</si>
  <si>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</si>
  <si>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</si>
  <si>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</si>
  <si>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</si>
  <si>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</si>
  <si>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</si>
  <si>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</si>
  <si>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</si>
  <si>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</si>
  <si>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</si>
  <si>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</si>
  <si>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</si>
  <si>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</si>
  <si>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</si>
  <si>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</si>
  <si>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</si>
  <si>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</si>
  <si>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</si>
  <si>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</si>
  <si>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</si>
  <si>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</si>
  <si>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</si>
  <si>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</si>
  <si>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</si>
  <si>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</si>
  <si>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</si>
  <si>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</si>
  <si>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</si>
  <si>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</si>
  <si>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</si>
  <si>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</si>
  <si>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</si>
  <si>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</si>
  <si>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</si>
  <si>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</si>
  <si>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</si>
  <si>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</si>
  <si>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</si>
  <si>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</si>
  <si>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</si>
  <si>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</si>
  <si>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</si>
  <si>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</si>
  <si>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</si>
  <si>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</si>
  <si>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</si>
  <si>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</si>
  <si>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</si>
  <si>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</si>
  <si>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</si>
  <si>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</si>
  <si>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</si>
  <si>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</si>
  <si>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</si>
  <si>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</si>
  <si>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</si>
  <si>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</si>
  <si>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</si>
  <si>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</si>
  <si>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</si>
  <si>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</si>
  <si>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</si>
  <si>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</si>
  <si>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</si>
  <si>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</si>
  <si>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</si>
  <si>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</si>
  <si>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</si>
  <si>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</si>
  <si>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</si>
  <si>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</si>
  <si>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</si>
  <si>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</si>
  <si>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</si>
  <si>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</si>
  <si>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</si>
  <si>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</si>
  <si>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</si>
  <si>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</si>
  <si>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</si>
  <si>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</si>
  <si>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</si>
  <si>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</si>
  <si>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</si>
  <si>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</si>
  <si>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</si>
  <si>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</si>
  <si>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</si>
  <si>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</si>
  <si>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</si>
  <si>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</si>
  <si>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</si>
  <si>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</si>
  <si>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</si>
  <si>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</si>
  <si>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</si>
  <si>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</si>
  <si>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</si>
  <si>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</si>
  <si>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</si>
  <si>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</si>
  <si>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</si>
  <si>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</si>
  <si>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</si>
  <si>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</si>
  <si>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</si>
  <si>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</si>
  <si>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</si>
  <si>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</si>
  <si>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</si>
  <si>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</si>
  <si>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</si>
  <si>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</si>
  <si>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</si>
  <si>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</si>
  <si>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</si>
  <si>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</si>
  <si>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</si>
  <si>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</si>
  <si>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</si>
  <si>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</si>
  <si>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</si>
  <si>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</si>
  <si>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</si>
  <si>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</si>
  <si>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</si>
  <si>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</si>
  <si>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</si>
  <si>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</si>
  <si>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</si>
  <si>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</si>
  <si>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</si>
  <si>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</si>
  <si>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</si>
  <si>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</si>
  <si>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</si>
  <si>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</si>
  <si>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</si>
  <si>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</si>
  <si>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</si>
  <si>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</si>
  <si>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</si>
  <si>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</si>
  <si>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</si>
  <si>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</si>
  <si>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</si>
  <si>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</si>
  <si>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</si>
  <si>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</si>
  <si>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</si>
  <si>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</si>
  <si>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</si>
  <si>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</si>
  <si>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</si>
  <si>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</si>
  <si>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</si>
  <si>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</si>
  <si>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</si>
  <si>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</si>
  <si>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</si>
  <si>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</si>
  <si>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</si>
  <si>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</si>
  <si>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</si>
  <si>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</si>
  <si>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</si>
  <si>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</si>
  <si>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</si>
  <si>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</si>
  <si>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</si>
  <si>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</si>
  <si>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</si>
  <si>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</si>
  <si>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</si>
  <si>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</si>
  <si>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</si>
  <si>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</si>
  <si>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</si>
  <si>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</si>
  <si>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</si>
  <si>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</si>
  <si>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</si>
  <si>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</si>
  <si>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</si>
  <si>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</si>
  <si>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</si>
  <si>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</si>
  <si>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</si>
  <si>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</si>
  <si>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</si>
  <si>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</si>
  <si>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</si>
  <si>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</si>
  <si>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</si>
  <si>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</si>
  <si>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</si>
  <si>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</si>
  <si>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</si>
  <si>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</si>
  <si>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</si>
  <si>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</si>
  <si>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</si>
  <si>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</si>
  <si>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</si>
  <si>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</si>
  <si>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</si>
  <si>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</si>
  <si>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</si>
  <si>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</si>
  <si>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</si>
  <si>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</si>
  <si>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</si>
  <si>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</si>
  <si>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</si>
  <si>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</si>
  <si>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</si>
  <si>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</si>
  <si>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</si>
  <si>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</si>
  <si>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</si>
  <si>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</si>
  <si>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</si>
  <si>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</si>
  <si>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</si>
  <si>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</si>
  <si>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</si>
  <si>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</si>
  <si>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</si>
  <si>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</si>
  <si>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</si>
  <si>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</si>
  <si>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</si>
  <si>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</si>
  <si>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</si>
  <si>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</si>
  <si>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</si>
  <si>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</si>
  <si>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</si>
  <si>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</si>
  <si>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</si>
  <si>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</si>
  <si>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</si>
  <si>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</si>
  <si>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</si>
  <si>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</si>
  <si>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</si>
  <si>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</si>
  <si>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</si>
  <si>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</si>
  <si>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</si>
  <si>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</si>
  <si>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</si>
  <si>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</si>
  <si>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</si>
  <si>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</si>
  <si>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</si>
  <si>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</si>
  <si>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</si>
  <si>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</si>
  <si>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</si>
  <si>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</si>
  <si>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</si>
  <si>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</si>
  <si>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</si>
  <si>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</si>
  <si>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</si>
  <si>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</si>
  <si>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</si>
  <si>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</si>
  <si>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</si>
  <si>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</si>
  <si>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</si>
  <si>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</si>
  <si>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</si>
  <si>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</si>
  <si>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</si>
  <si>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</si>
  <si>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</si>
  <si>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</si>
  <si>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</si>
  <si>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</si>
  <si>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</si>
  <si>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</si>
  <si>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</si>
  <si>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</si>
  <si>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</si>
  <si>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</si>
  <si>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</si>
  <si>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</si>
  <si>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</si>
  <si>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</si>
  <si>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</si>
  <si>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</si>
  <si>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</si>
  <si>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</si>
  <si>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</si>
  <si>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</si>
  <si>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</si>
  <si>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</si>
  <si>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</si>
  <si>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</si>
  <si>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</si>
  <si>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</si>
  <si>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</si>
  <si>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</si>
  <si>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</si>
  <si>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</si>
  <si>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</si>
  <si>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</si>
  <si>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</si>
  <si>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</si>
  <si>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</si>
  <si>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</si>
  <si>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</si>
  <si>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</si>
  <si>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</si>
  <si>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</si>
  <si>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</si>
  <si>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</si>
  <si>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</si>
  <si>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</si>
  <si>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</si>
  <si>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</si>
  <si>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</si>
  <si>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</si>
  <si>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</si>
  <si>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</si>
  <si>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</si>
  <si>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</si>
  <si>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</si>
  <si>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</si>
  <si>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</si>
  <si>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</si>
  <si>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</si>
  <si>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</si>
  <si>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</si>
  <si>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</si>
  <si>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</si>
  <si>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</si>
  <si>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</si>
  <si>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</si>
  <si>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</si>
  <si>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</si>
  <si>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</si>
  <si>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</si>
  <si>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</si>
  <si>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</si>
  <si>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</si>
  <si>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</si>
  <si>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</si>
  <si>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</si>
  <si>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</si>
  <si>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</si>
  <si>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</si>
  <si>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</si>
  <si>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</si>
  <si>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</si>
  <si>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</si>
  <si>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</si>
  <si>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</si>
  <si>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</si>
  <si>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</si>
  <si>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</si>
  <si>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</si>
  <si>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</si>
  <si>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</si>
  <si>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</si>
  <si>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</si>
  <si>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</si>
  <si>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</si>
  <si>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</si>
  <si>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</si>
  <si>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</si>
  <si>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</si>
  <si>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</si>
  <si>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</si>
  <si>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</si>
  <si>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</si>
  <si>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</si>
  <si>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</si>
  <si>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</si>
  <si>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</si>
  <si>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</si>
  <si>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</si>
  <si>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</si>
  <si>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</si>
  <si>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</si>
  <si>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</si>
  <si>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</si>
  <si>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</si>
  <si>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</si>
  <si>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</si>
  <si>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</si>
  <si>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</si>
  <si>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</si>
  <si>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</si>
  <si>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</si>
  <si>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</si>
  <si>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</si>
  <si>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</si>
  <si>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</si>
  <si>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</si>
  <si>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</si>
  <si>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</si>
  <si>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</si>
  <si>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</si>
  <si>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</si>
  <si>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</si>
  <si>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</si>
  <si>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</si>
  <si>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</si>
  <si>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</si>
  <si>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</si>
  <si>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</si>
  <si>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</si>
  <si>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</si>
  <si>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</si>
  <si>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</si>
  <si>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</si>
  <si>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</si>
  <si>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</si>
  <si>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</si>
  <si>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</si>
  <si>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</si>
  <si>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</si>
  <si>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</si>
  <si>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</si>
  <si>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</si>
  <si>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</si>
  <si>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</si>
  <si>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</si>
  <si>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</si>
  <si>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</si>
  <si>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</si>
  <si>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</si>
  <si>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</si>
  <si>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</si>
  <si>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</si>
  <si>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</si>
  <si>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</si>
  <si>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</si>
  <si>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</si>
  <si>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</si>
  <si>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</si>
  <si>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</si>
  <si>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</si>
  <si>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</si>
  <si>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</si>
  <si>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</si>
  <si>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</si>
  <si>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</si>
  <si>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</si>
  <si>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</si>
  <si>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</si>
  <si>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</si>
  <si>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</si>
  <si>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</si>
  <si>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</si>
  <si>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</si>
  <si>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</si>
  <si>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</si>
  <si>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</si>
  <si>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</si>
  <si>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</si>
  <si>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</si>
  <si>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</si>
  <si>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</si>
  <si>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</si>
  <si>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</si>
  <si>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</si>
  <si>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</si>
  <si>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</si>
  <si>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</si>
  <si>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</si>
  <si>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</si>
  <si>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</si>
  <si>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</si>
  <si>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</si>
  <si>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</si>
  <si>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</si>
  <si>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</si>
  <si>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</si>
  <si>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</si>
  <si>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</si>
  <si>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</si>
  <si>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</si>
  <si>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</si>
  <si>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</si>
  <si>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</si>
  <si>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</si>
  <si>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</si>
  <si>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</si>
  <si>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</si>
  <si>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</si>
  <si>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</si>
  <si>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</si>
  <si>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</si>
  <si>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</si>
  <si>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</si>
  <si>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</si>
  <si>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</si>
  <si>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</si>
  <si>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</si>
  <si>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</si>
  <si>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</si>
  <si>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</si>
  <si>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</si>
  <si>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</si>
  <si>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</si>
  <si>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</si>
  <si>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</si>
  <si>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</si>
  <si>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</si>
  <si>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</si>
  <si>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</si>
  <si>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</si>
  <si>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</si>
  <si>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</si>
  <si>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</si>
  <si>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</si>
  <si>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</si>
  <si>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</si>
  <si>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</si>
  <si>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</si>
  <si>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</si>
  <si>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</si>
  <si>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</si>
  <si>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</si>
  <si>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</si>
  <si>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</si>
  <si>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</si>
  <si>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</si>
  <si>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</si>
  <si>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</si>
  <si>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</si>
  <si>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</si>
  <si>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</si>
  <si>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</si>
  <si>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</si>
  <si>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</si>
  <si>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</si>
  <si>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</si>
  <si>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</si>
  <si>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</si>
  <si>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</si>
  <si>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</si>
  <si>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</si>
  <si>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</si>
  <si>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</si>
  <si>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</si>
  <si>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</si>
  <si>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</si>
  <si>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</si>
  <si>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</si>
  <si>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</si>
  <si>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</si>
  <si>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</si>
  <si>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</si>
  <si>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</si>
  <si>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</si>
  <si>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</si>
  <si>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</si>
  <si>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</si>
  <si>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</si>
  <si>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</si>
  <si>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</si>
  <si>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</si>
  <si>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</si>
  <si>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</si>
  <si>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</si>
  <si>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</si>
  <si>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</si>
  <si>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</si>
  <si>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</si>
  <si>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</si>
  <si>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</si>
  <si>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</si>
  <si>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</si>
  <si>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</si>
  <si>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</si>
  <si>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</si>
  <si>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</si>
  <si>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</si>
  <si>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</si>
  <si>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</si>
  <si>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</si>
  <si>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</si>
  <si>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</si>
  <si>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</si>
  <si>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</si>
  <si>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</si>
  <si>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</si>
  <si>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</si>
  <si>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</si>
  <si>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</si>
  <si>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</si>
  <si>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</si>
  <si>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</si>
  <si>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</si>
  <si>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</si>
  <si>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</si>
  <si>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</si>
  <si>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</si>
  <si>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</si>
  <si>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</si>
  <si>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</si>
  <si>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</si>
  <si>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</si>
  <si>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</si>
  <si>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</si>
  <si>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</si>
  <si>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</si>
  <si>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</si>
  <si>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</si>
  <si>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</si>
  <si>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</si>
  <si>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</si>
  <si>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</si>
  <si>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</si>
  <si>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</si>
  <si>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</si>
  <si>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</si>
  <si>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</si>
  <si>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</si>
  <si>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</si>
  <si>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</si>
  <si>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</si>
  <si>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</si>
  <si>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</si>
  <si>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</si>
  <si>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</si>
  <si>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</si>
  <si>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</si>
  <si>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</si>
  <si>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</si>
  <si>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</si>
  <si>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</si>
  <si>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</si>
  <si>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</si>
  <si>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</si>
  <si>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</si>
  <si>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</si>
  <si>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</si>
  <si>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</si>
  <si>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</si>
  <si>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</si>
  <si>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</si>
  <si>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</si>
  <si>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</si>
  <si>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</si>
  <si>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</si>
  <si>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</si>
  <si>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</si>
  <si>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</si>
  <si>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</si>
  <si>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</si>
  <si>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</si>
  <si>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</si>
  <si>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</si>
  <si>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</si>
  <si>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</si>
  <si>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</si>
  <si>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</si>
  <si>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</si>
  <si>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</si>
  <si>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</si>
  <si>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</si>
  <si>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</si>
  <si>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</si>
  <si>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</si>
  <si>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</si>
  <si>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</si>
  <si>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</si>
  <si>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</si>
  <si>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</si>
  <si>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</si>
  <si>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</si>
  <si>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</si>
  <si>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</si>
  <si>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</si>
  <si>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</si>
  <si>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</si>
  <si>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</si>
  <si>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</si>
  <si>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</si>
  <si>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</si>
  <si>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</si>
  <si>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</si>
  <si>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</si>
  <si>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</si>
  <si>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</si>
  <si>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</si>
  <si>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</si>
  <si>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</si>
  <si>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</si>
  <si>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</si>
  <si>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</si>
  <si>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</si>
  <si>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</si>
  <si>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</si>
  <si>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</si>
  <si>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</si>
  <si>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</si>
  <si>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</si>
  <si>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</si>
  <si>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</si>
  <si>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</si>
  <si>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</si>
  <si>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</si>
  <si>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</si>
  <si>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</si>
  <si>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</si>
  <si>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</si>
  <si>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</si>
  <si>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</si>
  <si>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</si>
  <si>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</si>
  <si>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</si>
  <si>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</si>
  <si>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</si>
  <si>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</si>
  <si>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</si>
  <si>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</si>
  <si>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</si>
  <si>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</si>
  <si>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</si>
  <si>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</si>
  <si>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</si>
  <si>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</si>
  <si>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</si>
  <si>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</si>
  <si>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</si>
  <si>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</si>
  <si>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</si>
  <si>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</si>
  <si>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</si>
  <si>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</si>
  <si>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</si>
  <si>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</si>
  <si>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</si>
  <si>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</si>
  <si>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</si>
  <si>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</si>
  <si>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</si>
  <si>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</si>
  <si>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</si>
  <si>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</si>
  <si>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</si>
  <si>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</si>
  <si>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</si>
  <si>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</si>
  <si>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</si>
  <si>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</si>
  <si>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</si>
  <si>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</si>
  <si>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</si>
  <si>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</si>
  <si>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</si>
  <si>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</si>
  <si>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</si>
  <si>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</si>
  <si>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</si>
  <si>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</si>
  <si>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</si>
  <si>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</si>
  <si>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</si>
  <si>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</si>
  <si>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</si>
  <si>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</si>
  <si>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</si>
  <si>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</si>
  <si>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</si>
  <si>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</si>
  <si>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</si>
  <si>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</si>
  <si>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</si>
  <si>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</si>
  <si>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</si>
  <si>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</si>
  <si>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</si>
  <si>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</si>
  <si>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</si>
  <si>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</si>
  <si>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</si>
  <si>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</si>
  <si>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</si>
  <si>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</si>
  <si>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</si>
  <si>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</si>
  <si>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</si>
  <si>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</si>
  <si>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</si>
  <si>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</si>
  <si>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</si>
  <si>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</si>
  <si>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</si>
  <si>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</si>
  <si>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</si>
  <si>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</si>
  <si>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</si>
  <si>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</si>
  <si>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</si>
  <si>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</si>
  <si>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</si>
  <si>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</si>
  <si>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</si>
  <si>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</si>
  <si>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</si>
  <si>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</si>
  <si>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</si>
  <si>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</si>
  <si>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</si>
  <si>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</si>
  <si>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</si>
  <si>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</si>
  <si>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</si>
  <si>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</si>
  <si>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</si>
  <si>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</si>
  <si>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</si>
  <si>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</si>
  <si>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</si>
  <si>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</si>
  <si>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</si>
  <si>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</si>
  <si>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</si>
  <si>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</si>
  <si>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</si>
  <si>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</si>
  <si>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</si>
  <si>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</si>
  <si>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</si>
  <si>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</si>
  <si>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</si>
  <si>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</si>
  <si>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</si>
  <si>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</si>
  <si>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</si>
  <si>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</si>
  <si>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</si>
  <si>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</si>
  <si>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</si>
  <si>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</si>
  <si>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</si>
  <si>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</si>
  <si>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</si>
  <si>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</si>
  <si>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</si>
  <si>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</si>
  <si>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</si>
  <si>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</si>
  <si>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</si>
  <si>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</si>
  <si>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</si>
  <si>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</si>
  <si>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</si>
  <si>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</si>
  <si>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</si>
  <si>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</si>
  <si>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</si>
  <si>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</si>
  <si>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</si>
  <si>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</si>
  <si>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</si>
  <si>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</si>
  <si>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</si>
  <si>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</si>
  <si>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</si>
  <si>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</si>
  <si>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</si>
  <si>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</si>
  <si>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</si>
  <si>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</si>
  <si>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</si>
  <si>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</si>
  <si>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</si>
  <si>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</si>
  <si>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</si>
  <si>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</si>
  <si>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</si>
  <si>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</si>
  <si>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</si>
  <si>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</si>
  <si>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</si>
  <si>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</si>
  <si>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</si>
  <si>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</si>
  <si>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</si>
  <si>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</si>
  <si>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</si>
  <si>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</si>
  <si>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</si>
  <si>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</si>
  <si>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</si>
  <si>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</si>
  <si>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</si>
  <si>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</si>
  <si>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</si>
  <si>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</si>
  <si>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</si>
  <si>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</si>
  <si>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</si>
  <si>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</si>
  <si>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</si>
  <si>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</si>
  <si>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</si>
  <si>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</si>
  <si>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</si>
  <si>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</si>
  <si>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</si>
  <si>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</si>
  <si>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</si>
  <si>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</si>
  <si>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</si>
  <si>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</si>
  <si>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</si>
  <si>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</si>
  <si>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</si>
  <si>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</si>
  <si>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</si>
  <si>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</si>
  <si>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</si>
  <si>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</si>
  <si>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</si>
  <si>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</si>
  <si>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</si>
  <si>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</si>
  <si>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</si>
  <si>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</si>
  <si>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</si>
  <si>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</si>
  <si>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</si>
  <si>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</si>
  <si>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</si>
  <si>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</si>
  <si>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</si>
  <si>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</si>
  <si>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</si>
  <si>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</si>
  <si>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</si>
  <si>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</si>
  <si>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</si>
  <si>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</si>
  <si>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</si>
  <si>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</si>
  <si>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</si>
  <si>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</si>
  <si>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</si>
  <si>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</si>
  <si>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</si>
  <si>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</si>
  <si>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</si>
  <si>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</si>
  <si>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</si>
  <si>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</si>
  <si>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</si>
  <si>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</si>
  <si>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</si>
  <si>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</si>
  <si>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</si>
  <si>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</si>
  <si>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</si>
  <si>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</si>
  <si>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</si>
  <si>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</si>
  <si>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</si>
  <si>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</si>
  <si>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</si>
  <si>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</si>
  <si>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</si>
  <si>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</si>
  <si>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</si>
  <si>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</si>
  <si>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</si>
  <si>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</si>
  <si>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</si>
  <si>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</si>
  <si>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</si>
  <si>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</si>
  <si>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</si>
  <si>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</si>
  <si>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</si>
  <si>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</si>
  <si>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</si>
  <si>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</si>
  <si>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</si>
  <si>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</si>
  <si>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</si>
  <si>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</si>
  <si>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</si>
  <si>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</si>
  <si>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</si>
  <si>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</si>
  <si>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</si>
  <si>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</si>
  <si>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</si>
  <si>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</si>
  <si>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</si>
  <si>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</si>
  <si>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</si>
  <si>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</si>
  <si>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</si>
  <si>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</si>
  <si>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</si>
  <si>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</si>
  <si>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</si>
  <si>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</si>
  <si>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</si>
  <si>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</si>
  <si>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</si>
  <si>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</si>
  <si>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</si>
  <si>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</si>
  <si>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</si>
  <si>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</si>
  <si>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</si>
  <si>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</si>
  <si>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</si>
  <si>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</si>
  <si>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</si>
  <si>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</si>
  <si>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</si>
  <si>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</si>
  <si>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</si>
  <si>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</si>
  <si>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</si>
  <si>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</si>
  <si>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</si>
  <si>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</si>
  <si>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</si>
  <si>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</si>
  <si>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</si>
  <si>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</si>
  <si>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</si>
  <si>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</si>
  <si>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</si>
  <si>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</si>
  <si>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</si>
  <si>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</si>
  <si>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</si>
  <si>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</si>
  <si>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</si>
  <si>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</si>
  <si>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</si>
  <si>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</si>
  <si>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</si>
  <si>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</si>
  <si>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</si>
  <si>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</si>
  <si>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</si>
  <si>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</si>
  <si>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</si>
  <si>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</si>
  <si>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</si>
  <si>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</si>
  <si>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</si>
  <si>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</si>
  <si>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</si>
  <si>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</si>
  <si>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</si>
  <si>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</si>
  <si>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</si>
  <si>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</si>
  <si>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</si>
  <si>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</si>
  <si>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</si>
  <si>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</si>
  <si>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</si>
  <si>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</si>
  <si>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</si>
  <si>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</si>
  <si>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</si>
  <si>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</si>
  <si>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</si>
  <si>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</si>
  <si>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</si>
  <si>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</si>
  <si>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</si>
  <si>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</si>
  <si>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</si>
  <si>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</si>
  <si>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</si>
  <si>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</si>
  <si>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</si>
  <si>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</si>
  <si>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</si>
  <si>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</si>
  <si>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</si>
  <si>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</si>
  <si>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</si>
  <si>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</si>
  <si>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</si>
  <si>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</si>
  <si>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</si>
  <si>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</si>
  <si>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</si>
  <si>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</si>
  <si>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</si>
  <si>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</si>
  <si>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</si>
  <si>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</si>
  <si>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</si>
  <si>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</si>
  <si>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</si>
  <si>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</si>
  <si>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</si>
  <si>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</si>
  <si>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</si>
  <si>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</si>
  <si>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</si>
  <si>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</si>
  <si>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</si>
  <si>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</si>
  <si>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</si>
  <si>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</si>
  <si>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</si>
  <si>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</si>
  <si>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</si>
  <si>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</si>
  <si>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</si>
  <si>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</si>
  <si>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</si>
  <si>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</si>
  <si>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</si>
  <si>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</si>
  <si>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</si>
  <si>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</si>
  <si>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</si>
  <si>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</si>
  <si>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</si>
  <si>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</si>
  <si>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</si>
  <si>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</si>
  <si>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</si>
  <si>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</si>
  <si>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</si>
  <si>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</si>
  <si>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</si>
  <si>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</si>
  <si>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</si>
  <si>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</si>
  <si>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</si>
  <si>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</si>
  <si>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</si>
  <si>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</si>
  <si>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</si>
  <si>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</si>
  <si>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</si>
  <si>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</si>
  <si>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</si>
  <si>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</si>
  <si>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</si>
  <si>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</si>
  <si>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</si>
  <si>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</si>
  <si>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</si>
  <si>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</si>
  <si>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</si>
  <si>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</si>
  <si>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</si>
  <si>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</si>
  <si>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</si>
  <si>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</si>
  <si>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</si>
  <si>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</si>
  <si>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</si>
  <si>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</si>
  <si>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</si>
  <si>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</si>
  <si>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</si>
  <si>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</si>
  <si>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</si>
  <si>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</si>
  <si>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</si>
  <si>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</si>
  <si>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</si>
  <si>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</si>
  <si>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</si>
  <si>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</si>
  <si>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</si>
  <si>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</si>
  <si>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</si>
  <si>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</si>
  <si>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</si>
  <si>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</si>
  <si>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</si>
  <si>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</si>
  <si>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</si>
  <si>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</si>
  <si>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</si>
  <si>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</si>
  <si>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</si>
  <si>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</si>
  <si>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</si>
  <si>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</si>
  <si>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</si>
  <si>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</si>
  <si>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</si>
  <si>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</si>
  <si>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</si>
  <si>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</si>
  <si>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</si>
  <si>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</si>
  <si>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</si>
  <si>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</si>
  <si>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</si>
  <si>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</si>
  <si>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</si>
  <si>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</si>
  <si>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</si>
  <si>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</si>
  <si>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</si>
  <si>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</si>
  <si>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</si>
  <si>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</si>
  <si>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</si>
  <si>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</si>
  <si>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</si>
  <si>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</si>
  <si>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</si>
  <si>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</si>
  <si>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</si>
  <si>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</si>
  <si>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</si>
  <si>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</si>
  <si>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</si>
  <si>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</si>
  <si>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</si>
  <si>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</si>
  <si>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</si>
  <si>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</si>
  <si>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</si>
  <si>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</si>
  <si>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</si>
  <si>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</si>
  <si>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</si>
  <si>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</si>
  <si>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</si>
  <si>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</si>
  <si>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</si>
  <si>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</si>
  <si>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</si>
  <si>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</si>
  <si>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</si>
  <si>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</si>
  <si>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</si>
  <si>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</si>
  <si>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</si>
  <si>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</si>
  <si>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</si>
  <si>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</si>
  <si>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</si>
  <si>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</si>
  <si>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</si>
  <si>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</si>
  <si>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</si>
  <si>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</si>
  <si>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</si>
  <si>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</si>
  <si>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</si>
  <si>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</si>
  <si>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</si>
  <si>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</si>
  <si>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</si>
  <si>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</si>
  <si>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</si>
  <si>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</si>
  <si>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</si>
  <si>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</si>
  <si>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</si>
  <si>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</si>
  <si>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</si>
  <si>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</si>
  <si>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</si>
  <si>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</si>
  <si>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</si>
  <si>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</si>
  <si>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</si>
  <si>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</si>
  <si>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</si>
  <si>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</si>
  <si>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</si>
  <si>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</si>
  <si>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</si>
  <si>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</si>
  <si>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</si>
  <si>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</si>
  <si>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</si>
  <si>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</si>
  <si>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</si>
  <si>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</si>
  <si>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</si>
  <si>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</si>
  <si>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</si>
  <si>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</si>
  <si>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</si>
  <si>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</si>
  <si>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</si>
  <si>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</si>
  <si>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</si>
  <si>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</si>
  <si>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</si>
  <si>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</si>
  <si>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</si>
  <si>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</si>
  <si>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</si>
  <si>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</si>
  <si>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</si>
  <si>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</si>
  <si>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</si>
  <si>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</si>
  <si>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</si>
  <si>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</si>
  <si>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</si>
  <si>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</si>
  <si>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</si>
  <si>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</si>
  <si>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</si>
  <si>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</si>
  <si>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</si>
  <si>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</si>
  <si>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</si>
  <si>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</si>
  <si>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</si>
  <si>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</si>
  <si>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</si>
  <si>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</si>
  <si>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</si>
  <si>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</si>
  <si>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</si>
  <si>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</si>
  <si>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</si>
  <si>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</si>
  <si>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</si>
  <si>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</si>
  <si>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</si>
  <si>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</si>
  <si>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</si>
  <si>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</si>
  <si>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</si>
  <si>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</si>
  <si>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</si>
  <si>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</si>
  <si>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</si>
  <si>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</si>
  <si>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</si>
  <si>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</si>
  <si>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</si>
  <si>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</si>
  <si>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</si>
  <si>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</si>
  <si>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</si>
  <si>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</si>
  <si>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</si>
  <si>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</si>
  <si>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</si>
  <si>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</si>
  <si>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</si>
  <si>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</si>
  <si>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</si>
  <si>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</si>
  <si>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</si>
  <si>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</si>
  <si>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</si>
  <si>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</si>
  <si>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</si>
  <si>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</si>
  <si>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</si>
  <si>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</si>
  <si>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</si>
  <si>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</si>
  <si>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</si>
  <si>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</si>
  <si>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</si>
  <si>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</si>
  <si>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</si>
  <si>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</si>
  <si>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</si>
  <si>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</si>
  <si>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</si>
  <si>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</si>
  <si>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</si>
  <si>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</si>
  <si>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</si>
  <si>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</si>
  <si>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</si>
  <si>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</si>
  <si>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</si>
  <si>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</si>
  <si>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</si>
  <si>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</si>
  <si>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</si>
  <si>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</si>
  <si>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</si>
  <si>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</si>
  <si>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</si>
  <si>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</si>
  <si>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</si>
  <si>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</si>
  <si>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</si>
  <si>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</si>
  <si>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</si>
  <si>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</si>
  <si>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</si>
  <si>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</si>
  <si>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</si>
  <si>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</si>
  <si>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</si>
  <si>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</si>
  <si>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</si>
  <si>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</si>
  <si>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</si>
  <si>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</si>
  <si>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</si>
  <si>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</si>
  <si>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</si>
  <si>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</si>
  <si>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</si>
  <si>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</si>
  <si>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</si>
  <si>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</si>
  <si>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</si>
  <si>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</si>
  <si>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</si>
  <si>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</si>
  <si>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</si>
  <si>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</si>
  <si>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</si>
  <si>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</si>
  <si>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</si>
  <si>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</si>
  <si>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</si>
  <si>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</si>
  <si>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</si>
  <si>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</si>
  <si>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</si>
  <si>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</si>
  <si>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</si>
  <si>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</si>
  <si>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</si>
  <si>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</si>
  <si>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</si>
  <si>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</si>
  <si>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</si>
  <si>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</si>
  <si>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</si>
  <si>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</si>
  <si>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</si>
  <si>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</si>
  <si>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</si>
  <si>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</si>
  <si>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</si>
  <si>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</si>
  <si>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</si>
  <si>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</si>
  <si>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</si>
  <si>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</si>
  <si>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</si>
  <si>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</si>
  <si>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</si>
  <si>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</si>
  <si>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</si>
  <si>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</si>
  <si>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</si>
  <si>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</si>
  <si>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</si>
  <si>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</si>
  <si>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</si>
  <si>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</si>
  <si>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</si>
  <si>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</si>
  <si>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</si>
  <si>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</si>
  <si>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</si>
  <si>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</si>
  <si>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</si>
  <si>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</si>
  <si>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</si>
  <si>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</si>
  <si>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</si>
  <si>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</si>
  <si>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</si>
  <si>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</si>
  <si>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</si>
  <si>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</si>
  <si>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</si>
  <si>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</si>
  <si>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</si>
  <si>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</si>
  <si>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</si>
  <si>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</si>
  <si>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</si>
  <si>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</si>
  <si>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</si>
  <si>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</si>
  <si>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</si>
  <si>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</si>
  <si>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</si>
  <si>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</si>
  <si>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</si>
  <si>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</si>
  <si>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</si>
  <si>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</si>
  <si>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</si>
  <si>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</si>
  <si>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</si>
  <si>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</si>
  <si>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</si>
  <si>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</si>
  <si>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</si>
  <si>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</si>
  <si>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</si>
  <si>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</si>
  <si>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</si>
  <si>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</si>
  <si>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</si>
  <si>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</si>
  <si>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</si>
  <si>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</si>
  <si>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</si>
  <si>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</si>
  <si>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</si>
  <si>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</si>
  <si>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</si>
  <si>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</si>
  <si>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</si>
  <si>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</si>
  <si>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</si>
  <si>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</si>
  <si>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</si>
  <si>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</si>
  <si>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</si>
  <si>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</si>
  <si>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</si>
  <si>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</si>
  <si>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</si>
  <si>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</si>
  <si>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</si>
  <si>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</si>
  <si>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</si>
  <si>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</si>
  <si>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</si>
  <si>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</si>
  <si>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</si>
  <si>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</si>
  <si>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</si>
  <si>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</si>
  <si>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</si>
  <si>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</si>
  <si>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</si>
  <si>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</si>
  <si>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</si>
  <si>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</si>
  <si>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</si>
  <si>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</si>
  <si>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</si>
  <si>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</si>
  <si>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</si>
  <si>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</si>
  <si>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</si>
  <si>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</si>
  <si>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</si>
  <si>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</si>
  <si>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</si>
  <si>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</si>
  <si>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</si>
  <si>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</si>
  <si>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</si>
  <si>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</si>
  <si>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</si>
  <si>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</si>
  <si>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</si>
  <si>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</si>
  <si>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</si>
  <si>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</si>
  <si>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</si>
  <si>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</si>
  <si>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</si>
  <si>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</si>
  <si>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</si>
  <si>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</si>
  <si>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</si>
  <si>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</si>
  <si>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</si>
  <si>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</si>
  <si>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</si>
  <si>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</si>
  <si>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</si>
  <si>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</si>
  <si>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</si>
  <si>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</si>
  <si>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</si>
  <si>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</si>
  <si>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</si>
  <si>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</si>
  <si>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</si>
  <si>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</si>
  <si>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</si>
  <si>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</si>
  <si>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</si>
  <si>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</si>
  <si>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</si>
  <si>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</si>
  <si>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</si>
  <si>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</si>
  <si>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</si>
  <si>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</si>
  <si>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</si>
  <si>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</si>
  <si>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</si>
  <si>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</si>
  <si>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</si>
  <si>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</si>
  <si>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</si>
  <si>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</si>
  <si>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</si>
  <si>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</si>
  <si>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</si>
  <si>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</si>
  <si>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</si>
  <si>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</si>
  <si>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</si>
  <si>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</si>
  <si>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</si>
  <si>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</si>
  <si>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</si>
  <si>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</si>
  <si>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</si>
  <si>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</si>
  <si>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</si>
  <si>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</si>
  <si>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</si>
  <si>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</si>
  <si>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</si>
  <si>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</si>
  <si>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</si>
  <si>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</si>
  <si>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</si>
  <si>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</si>
  <si>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</si>
  <si>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</si>
  <si>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</si>
  <si>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</si>
  <si>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</si>
  <si>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</si>
  <si>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</si>
  <si>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</si>
  <si>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</si>
  <si>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</si>
  <si>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</si>
  <si>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</si>
  <si>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</si>
  <si>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</si>
  <si>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</si>
  <si>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</si>
  <si>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</si>
  <si>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</si>
  <si>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</si>
  <si>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</si>
  <si>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</si>
  <si>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</si>
  <si>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</si>
  <si>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</si>
  <si>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</si>
  <si>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</si>
  <si>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</si>
  <si>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</si>
  <si>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</si>
  <si>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</si>
  <si>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</si>
  <si>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</si>
  <si>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</si>
  <si>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</si>
  <si>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</si>
  <si>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</si>
  <si>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</si>
  <si>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</si>
  <si>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</si>
  <si>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</si>
  <si>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</si>
  <si>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</si>
  <si>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</si>
  <si>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</si>
  <si>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</si>
  <si>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</si>
  <si>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</si>
  <si>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</si>
  <si>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</si>
  <si>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</si>
  <si>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</si>
  <si>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</si>
  <si>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</si>
  <si>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</si>
  <si>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</si>
  <si>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</si>
  <si>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</si>
  <si>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</si>
  <si>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</si>
  <si>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</si>
  <si>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</si>
  <si>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</si>
  <si>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</si>
  <si>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</si>
  <si>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</si>
  <si>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</si>
  <si>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</si>
  <si>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</si>
  <si>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</si>
  <si>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</si>
  <si>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</si>
  <si>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</si>
  <si>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</si>
  <si>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</si>
  <si>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</si>
  <si>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</si>
  <si>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</si>
  <si>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</si>
  <si>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</si>
  <si>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</si>
  <si>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</si>
  <si>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</si>
  <si>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</si>
  <si>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</si>
  <si>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</si>
  <si>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</si>
  <si>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</si>
  <si>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</si>
  <si>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</si>
  <si>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</si>
  <si>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</si>
  <si>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</si>
  <si>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</si>
  <si>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</si>
  <si>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</si>
  <si>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</si>
  <si>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</si>
  <si>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</si>
  <si>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</si>
  <si>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</si>
  <si>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</si>
  <si>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</si>
  <si>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</si>
  <si>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</si>
  <si>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</si>
  <si>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</si>
  <si>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</si>
  <si>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</si>
  <si>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</si>
  <si>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</si>
  <si>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</si>
  <si>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</si>
  <si>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</si>
  <si>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</si>
  <si>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</si>
  <si>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</si>
  <si>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</si>
  <si>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</si>
  <si>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</si>
  <si>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</si>
  <si>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</si>
  <si>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</si>
  <si>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</si>
  <si>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</si>
  <si>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</si>
  <si>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</si>
  <si>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</si>
  <si>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</si>
  <si>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</si>
  <si>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</si>
  <si>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</si>
  <si>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</si>
  <si>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</si>
  <si>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</si>
  <si>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</si>
  <si>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</si>
  <si>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</si>
  <si>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</si>
  <si>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</si>
  <si>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</si>
  <si>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</si>
  <si>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</si>
  <si>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</si>
  <si>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</si>
  <si>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</si>
  <si>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</si>
  <si>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</si>
  <si>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</si>
  <si>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</si>
  <si>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</si>
  <si>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</si>
  <si>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</si>
  <si>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</si>
  <si>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</si>
  <si>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</si>
  <si>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</si>
  <si>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</si>
  <si>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</si>
  <si>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</si>
  <si>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</si>
  <si>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</si>
  <si>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</si>
  <si>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</si>
  <si>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</si>
  <si>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</si>
  <si>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</si>
  <si>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</si>
  <si>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</si>
  <si>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</si>
  <si>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</si>
  <si>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</si>
  <si>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</si>
  <si>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</si>
  <si>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</si>
  <si>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</si>
  <si>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</si>
  <si>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</si>
  <si>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</si>
  <si>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</si>
  <si>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</si>
  <si>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</si>
  <si>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</si>
  <si>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</si>
  <si>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</si>
  <si>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</si>
  <si>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</si>
  <si>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</si>
  <si>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</si>
  <si>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</si>
  <si>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</si>
  <si>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</si>
  <si>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</si>
  <si>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</si>
  <si>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</si>
  <si>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</si>
  <si>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</si>
  <si>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</si>
  <si>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</si>
  <si>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</si>
  <si>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</si>
  <si>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</si>
  <si>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</si>
  <si>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</si>
  <si>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</si>
  <si>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</si>
  <si>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</si>
  <si>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</si>
  <si>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</si>
  <si>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</si>
  <si>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</si>
  <si>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</si>
  <si>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</si>
  <si>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</si>
  <si>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</si>
  <si>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</si>
  <si>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</si>
  <si>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</si>
  <si>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</si>
  <si>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</si>
  <si>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</si>
  <si>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</si>
  <si>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</si>
  <si>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</si>
  <si>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</si>
  <si>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</si>
  <si>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</si>
  <si>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</si>
  <si>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</si>
  <si>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</si>
  <si>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</si>
  <si>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</si>
  <si>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</si>
  <si>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</si>
  <si>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</si>
  <si>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</si>
  <si>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</si>
  <si>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</si>
  <si>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</si>
  <si>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</si>
  <si>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</si>
  <si>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</si>
  <si>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</si>
  <si>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</si>
  <si>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</si>
  <si>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</si>
  <si>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</si>
  <si>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</si>
  <si>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</si>
  <si>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</si>
  <si>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</si>
  <si>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</si>
  <si>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</si>
  <si>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</si>
  <si>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</si>
  <si>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</si>
  <si>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</si>
  <si>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</si>
  <si>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</si>
  <si>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</si>
  <si>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</si>
  <si>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</si>
  <si>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</si>
  <si>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</si>
  <si>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</si>
  <si>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</si>
  <si>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</si>
  <si>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</si>
  <si>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</si>
  <si>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</si>
  <si>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</si>
  <si>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</si>
  <si>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</si>
  <si>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</si>
  <si>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</si>
  <si>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</si>
  <si>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</si>
  <si>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</si>
  <si>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</si>
  <si>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</si>
  <si>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</si>
  <si>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</si>
  <si>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</si>
  <si>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</si>
  <si>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</si>
  <si>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</si>
  <si>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</si>
  <si>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</si>
  <si>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</si>
  <si>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</si>
  <si>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</si>
  <si>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</si>
  <si>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</si>
  <si>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</si>
  <si>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</si>
  <si>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</si>
  <si>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</si>
  <si>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</si>
  <si>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</si>
  <si>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</si>
  <si>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</si>
  <si>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</si>
  <si>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</si>
  <si>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</si>
  <si>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</si>
  <si>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</si>
  <si>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</si>
  <si>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</si>
  <si>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</si>
  <si>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</si>
  <si>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</si>
  <si>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</si>
  <si>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</si>
  <si>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</si>
  <si>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</si>
  <si>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</si>
  <si>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</si>
  <si>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</si>
  <si>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</si>
  <si>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</si>
  <si>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</si>
  <si>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</si>
  <si>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</si>
  <si>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</si>
  <si>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</si>
  <si>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</si>
  <si>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</si>
  <si>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</si>
  <si>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</si>
  <si>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</si>
  <si>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</si>
  <si>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</si>
  <si>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</si>
  <si>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</si>
  <si>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</si>
  <si>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</si>
  <si>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</si>
  <si>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</si>
  <si>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</si>
  <si>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</si>
  <si>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</si>
  <si>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</si>
  <si>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</si>
  <si>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</si>
  <si>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</si>
  <si>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</si>
  <si>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</si>
  <si>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</si>
  <si>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</si>
  <si>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</si>
  <si>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</si>
  <si>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</si>
  <si>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</si>
  <si>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</si>
  <si>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</si>
  <si>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</si>
  <si>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</si>
  <si>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</si>
  <si>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</si>
  <si>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</si>
  <si>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</si>
  <si>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</si>
  <si>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</si>
  <si>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</si>
  <si>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</si>
  <si>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</si>
  <si>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</si>
  <si>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</si>
  <si>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</si>
  <si>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</si>
  <si>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</si>
  <si>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</si>
  <si>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</si>
  <si>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</si>
  <si>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</si>
  <si>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</si>
  <si>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</si>
  <si>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</si>
  <si>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</si>
  <si>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</si>
  <si>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</si>
  <si>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</si>
  <si>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</si>
  <si>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</si>
  <si>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</si>
  <si>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</si>
  <si>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</si>
  <si>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</si>
  <si>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</si>
  <si>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</si>
  <si>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</si>
  <si>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</si>
  <si>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</si>
  <si>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</si>
  <si>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</si>
  <si>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</si>
  <si>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</si>
  <si>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</si>
  <si>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</si>
  <si>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</si>
  <si>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</si>
  <si>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</si>
  <si>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</si>
  <si>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</si>
  <si>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</si>
  <si>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</si>
  <si>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</si>
  <si>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</si>
  <si>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</si>
  <si>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</si>
  <si>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</si>
  <si>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</si>
  <si>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</si>
  <si>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</si>
  <si>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</si>
  <si>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</si>
  <si>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</si>
  <si>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</si>
  <si>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</si>
  <si>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</si>
  <si>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</si>
  <si>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</si>
  <si>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</si>
  <si>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</si>
  <si>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</si>
  <si>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</si>
  <si>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</si>
  <si>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</si>
  <si>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</si>
  <si>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</si>
  <si>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</si>
  <si>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</si>
  <si>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</si>
  <si>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</si>
  <si>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</si>
  <si>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</si>
  <si>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</si>
  <si>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</si>
  <si>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</si>
  <si>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</si>
  <si>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</si>
  <si>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</si>
  <si>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</si>
  <si>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</si>
  <si>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</si>
  <si>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</si>
  <si>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</si>
  <si>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</si>
  <si>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</si>
  <si>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</si>
  <si>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</si>
  <si>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</si>
  <si>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</si>
  <si>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</si>
  <si>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</si>
  <si>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</si>
  <si>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</si>
  <si>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</si>
  <si>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</si>
  <si>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</si>
  <si>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</si>
  <si>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</si>
  <si>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</si>
  <si>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</si>
  <si>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</si>
  <si>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</si>
  <si>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</si>
  <si>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</si>
  <si>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</si>
  <si>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</si>
  <si>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</si>
  <si>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</si>
  <si>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</si>
  <si>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</si>
  <si>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</si>
  <si>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</si>
  <si>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</si>
  <si>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</si>
  <si>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</si>
  <si>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</si>
  <si>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</si>
  <si>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</si>
  <si>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</si>
  <si>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</si>
  <si>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</si>
  <si>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</si>
  <si>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</si>
  <si>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</si>
  <si>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</si>
  <si>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</si>
  <si>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</si>
  <si>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</si>
  <si>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</si>
  <si>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</si>
  <si>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</si>
  <si>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</si>
  <si>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</si>
  <si>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</si>
  <si>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</si>
  <si>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</si>
  <si>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</si>
  <si>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</si>
  <si>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</si>
  <si>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</si>
  <si>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</si>
  <si>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</si>
  <si>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</si>
  <si>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</si>
  <si>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</si>
  <si>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</si>
  <si>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</si>
  <si>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</si>
  <si>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</si>
  <si>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</si>
  <si>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</si>
  <si>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</si>
  <si>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</si>
  <si>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</si>
  <si>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</si>
  <si>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</si>
  <si>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</si>
  <si>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</si>
  <si>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</si>
  <si>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</si>
  <si>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</si>
  <si>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</si>
  <si>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</si>
  <si>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</si>
  <si>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</si>
  <si>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</si>
  <si>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</si>
  <si>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</si>
  <si>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</si>
  <si>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</si>
  <si>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</si>
  <si>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</si>
  <si>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</si>
  <si>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</si>
  <si>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</si>
  <si>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</si>
  <si>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</si>
  <si>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</si>
  <si>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</si>
  <si>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</si>
  <si>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</si>
  <si>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</si>
  <si>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</si>
  <si>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</si>
  <si>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</si>
  <si>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</si>
  <si>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</si>
  <si>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</si>
  <si>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</si>
  <si>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</si>
  <si>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</si>
  <si>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</si>
  <si>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</si>
  <si>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</si>
  <si>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</si>
  <si>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</si>
  <si>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</si>
  <si>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</si>
  <si>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</si>
  <si>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</si>
  <si>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</si>
  <si>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</si>
  <si>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</si>
  <si>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</si>
  <si>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</si>
  <si>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</si>
  <si>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</si>
  <si>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</si>
  <si>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</si>
  <si>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</si>
  <si>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</si>
  <si>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</si>
  <si>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</si>
  <si>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</si>
  <si>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</si>
  <si>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</si>
  <si>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</si>
  <si>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</si>
  <si>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</si>
  <si>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</si>
  <si>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</si>
  <si>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</si>
  <si>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</si>
  <si>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</si>
  <si>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</si>
  <si>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</si>
  <si>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</si>
  <si>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</si>
  <si>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</si>
  <si>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</si>
  <si>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</si>
  <si>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</si>
  <si>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</si>
  <si>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</si>
  <si>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</si>
  <si>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</si>
  <si>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</si>
  <si>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</si>
  <si>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</si>
  <si>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</si>
  <si>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</si>
  <si>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</si>
  <si>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</si>
  <si>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</si>
  <si>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</si>
  <si>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</si>
  <si>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</si>
  <si>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</si>
  <si>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</si>
  <si>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</si>
  <si>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</si>
  <si>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</si>
  <si>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</si>
  <si>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</si>
  <si>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</si>
  <si>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</si>
  <si>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</si>
  <si>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</si>
  <si>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</si>
  <si>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</si>
  <si>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</si>
  <si>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</si>
  <si>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</si>
  <si>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</si>
  <si>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</si>
  <si>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</si>
  <si>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</si>
  <si>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</si>
  <si>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</si>
  <si>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</si>
  <si>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</si>
  <si>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</si>
  <si>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</si>
  <si>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</si>
  <si>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</si>
  <si>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</si>
  <si>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</si>
  <si>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</si>
  <si>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</si>
  <si>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</si>
  <si>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</si>
  <si>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</si>
  <si>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</si>
  <si>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</si>
  <si>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</si>
  <si>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</si>
  <si>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</si>
  <si>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</si>
  <si>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</si>
  <si>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</si>
  <si>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</si>
  <si>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</si>
  <si>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</si>
  <si>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</si>
  <si>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</si>
  <si>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</si>
  <si>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</si>
  <si>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</si>
  <si>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</si>
  <si>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</si>
  <si>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</si>
  <si>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</si>
  <si>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</si>
  <si>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</si>
  <si>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</si>
  <si>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</si>
  <si>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</si>
  <si>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</si>
  <si>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</si>
  <si>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</si>
  <si>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</si>
  <si>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</si>
  <si>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</si>
  <si>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</si>
  <si>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</si>
  <si>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</si>
  <si>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</si>
  <si>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</si>
  <si>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</si>
  <si>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</si>
  <si>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</si>
  <si>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</si>
  <si>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</si>
  <si>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</si>
  <si>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</si>
  <si>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</si>
  <si>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</si>
  <si>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</si>
  <si>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</si>
  <si>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</si>
  <si>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</si>
  <si>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</si>
  <si>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</si>
  <si>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</si>
  <si>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</si>
  <si>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</si>
  <si>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</si>
  <si>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</si>
  <si>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</si>
  <si>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</si>
  <si>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</si>
  <si>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</si>
  <si>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</si>
  <si>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</si>
  <si>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</si>
  <si>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</si>
  <si>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</si>
  <si>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</si>
  <si>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</si>
  <si>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</si>
  <si>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</si>
  <si>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</si>
  <si>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</si>
  <si>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</si>
  <si>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</si>
  <si>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</si>
  <si>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</si>
  <si>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</si>
  <si>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</si>
  <si>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</si>
  <si>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</si>
  <si>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</si>
  <si>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</si>
  <si>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</si>
  <si>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</si>
  <si>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</si>
  <si>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</si>
  <si>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</si>
  <si>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</si>
  <si>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</si>
  <si>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</si>
  <si>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</si>
  <si>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</si>
  <si>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</si>
  <si>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</si>
  <si>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</si>
  <si>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</si>
  <si>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</si>
  <si>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</si>
  <si>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</si>
  <si>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</si>
  <si>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</si>
  <si>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</si>
  <si>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</si>
  <si>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</si>
  <si>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</si>
  <si>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</si>
  <si>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</si>
  <si>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</si>
  <si>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</si>
  <si>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</si>
  <si>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</si>
  <si>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</si>
  <si>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</si>
  <si>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</si>
  <si>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</si>
  <si>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</si>
  <si>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</si>
  <si>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</si>
  <si>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</si>
  <si>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</si>
  <si>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</si>
  <si>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</si>
  <si>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</si>
  <si>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</si>
  <si>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</si>
  <si>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</si>
  <si>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</si>
  <si>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</si>
  <si>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</si>
  <si>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</si>
  <si>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</si>
  <si>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</si>
  <si>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</si>
  <si>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</si>
  <si>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</si>
  <si>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</si>
  <si>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</si>
  <si>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</si>
  <si>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</si>
  <si>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</si>
  <si>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</si>
  <si>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</si>
  <si>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</si>
  <si>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</si>
  <si>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</si>
  <si>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</si>
  <si>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</si>
  <si>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</si>
  <si>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</si>
  <si>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</si>
  <si>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</si>
  <si>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</si>
  <si>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</si>
  <si>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</si>
  <si>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</si>
  <si>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</si>
  <si>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</si>
  <si>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</si>
  <si>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</si>
  <si>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</si>
  <si>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</si>
  <si>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</si>
  <si>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</si>
  <si>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</si>
  <si>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</si>
  <si>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</si>
  <si>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</si>
  <si>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</si>
  <si>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</si>
  <si>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</si>
  <si>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</si>
  <si>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</si>
  <si>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</si>
  <si>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</si>
  <si>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</si>
  <si>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</si>
  <si>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</si>
  <si>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</si>
  <si>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</si>
  <si>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</si>
  <si>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</si>
  <si>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</si>
  <si>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</si>
  <si>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</si>
  <si>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</si>
  <si>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</si>
  <si>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</si>
  <si>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</si>
  <si>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</si>
  <si>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</si>
  <si>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</si>
  <si>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</si>
  <si>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</si>
  <si>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</si>
  <si>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</si>
  <si>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</si>
  <si>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</si>
  <si>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</si>
  <si>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</si>
  <si>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</si>
  <si>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</si>
  <si>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</si>
  <si>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</si>
  <si>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</si>
  <si>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</si>
  <si>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</si>
  <si>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</si>
  <si>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</si>
  <si>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</si>
  <si>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</si>
  <si>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</si>
  <si>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</si>
  <si>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</si>
  <si>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</si>
  <si>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</si>
  <si>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</si>
  <si>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</si>
  <si>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</si>
  <si>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</si>
  <si>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</si>
  <si>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</si>
  <si>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</si>
  <si>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</si>
  <si>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</si>
  <si>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</si>
  <si>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</si>
  <si>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</si>
  <si>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</si>
  <si>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</si>
  <si>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</si>
  <si>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</si>
  <si>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</si>
  <si>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</si>
  <si>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</si>
  <si>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</si>
  <si>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</si>
  <si>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</si>
  <si>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</si>
  <si>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</si>
  <si>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</si>
  <si>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</si>
  <si>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</si>
  <si>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</si>
  <si>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</si>
  <si>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</si>
  <si>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</si>
  <si>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</si>
  <si>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</si>
  <si>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</si>
  <si>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</si>
  <si>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</si>
  <si>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</si>
  <si>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</si>
  <si>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</si>
  <si>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</si>
  <si>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</si>
  <si>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</si>
  <si>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</si>
  <si>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</si>
  <si>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</si>
  <si>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</si>
  <si>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</si>
  <si>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</si>
  <si>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</si>
  <si>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</si>
  <si>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</si>
  <si>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</si>
  <si>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</si>
  <si>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</si>
  <si>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</si>
  <si>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</si>
  <si>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</si>
  <si>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</si>
  <si>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</si>
  <si>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</si>
  <si>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</si>
  <si>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</si>
  <si>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</si>
  <si>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</si>
  <si>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</si>
  <si>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</si>
  <si>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</si>
  <si>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</si>
  <si>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</si>
  <si>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</si>
  <si>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</si>
  <si>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</si>
  <si>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</si>
  <si>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</si>
  <si>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</si>
  <si>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</si>
  <si>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</si>
  <si>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</si>
  <si>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</si>
  <si>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</si>
  <si>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</si>
  <si>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</si>
  <si>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</si>
  <si>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</si>
  <si>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</si>
  <si>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</si>
  <si>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</si>
  <si>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</si>
  <si>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</si>
  <si>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</si>
  <si>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</si>
  <si>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</si>
  <si>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</si>
  <si>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</si>
  <si>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</si>
  <si>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</si>
  <si>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</si>
  <si>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</si>
  <si>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</si>
  <si>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</si>
  <si>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</si>
  <si>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</si>
  <si>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</si>
  <si>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</si>
  <si>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</si>
  <si>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</si>
  <si>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</si>
  <si>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</si>
  <si>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</si>
  <si>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</si>
  <si>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</si>
  <si>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</si>
  <si>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</si>
  <si>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</si>
  <si>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</si>
  <si>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</si>
  <si>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</si>
  <si>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</si>
  <si>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</si>
  <si>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</si>
  <si>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</si>
  <si>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</si>
  <si>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</si>
  <si>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</si>
  <si>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</si>
  <si>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</si>
  <si>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</si>
  <si>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</si>
  <si>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</si>
  <si>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</si>
  <si>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</si>
  <si>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</si>
  <si>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</si>
  <si>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</si>
  <si>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</si>
  <si>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</si>
  <si>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</si>
  <si>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</si>
  <si>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</si>
  <si>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</si>
  <si>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</si>
  <si>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</si>
  <si>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</si>
  <si>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</si>
  <si>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</si>
  <si>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</si>
  <si>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</si>
  <si>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</si>
  <si>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</si>
  <si>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</si>
  <si>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</si>
  <si>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</si>
  <si>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</si>
  <si>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</si>
  <si>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</si>
  <si>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</si>
  <si>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</si>
  <si>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</si>
  <si>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</si>
  <si>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</si>
  <si>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</si>
  <si>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</si>
  <si>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</si>
  <si>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</si>
  <si>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</si>
  <si>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</si>
  <si>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</si>
  <si>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</si>
  <si>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</si>
  <si>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</si>
  <si>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</si>
  <si>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</si>
  <si>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</si>
  <si>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</si>
  <si>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</si>
  <si>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</si>
  <si>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</si>
  <si>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</si>
  <si>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</si>
  <si>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</si>
  <si>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</si>
  <si>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</si>
  <si>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</si>
  <si>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</si>
  <si>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</si>
  <si>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</si>
  <si>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</si>
  <si>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</si>
  <si>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</si>
  <si>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</si>
  <si>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</si>
  <si>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</si>
  <si>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</si>
  <si>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</si>
  <si>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</si>
  <si>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</si>
  <si>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</si>
  <si>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</si>
  <si>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</si>
  <si>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</si>
  <si>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</si>
  <si>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</si>
  <si>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</si>
  <si>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</si>
  <si>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</si>
  <si>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</si>
  <si>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</si>
  <si>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</si>
  <si>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</si>
  <si>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</si>
  <si>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</si>
  <si>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</si>
  <si>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</si>
  <si>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</si>
  <si>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</si>
  <si>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</si>
  <si>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</si>
  <si>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</si>
  <si>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</si>
  <si>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</si>
  <si>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</si>
  <si>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</si>
  <si>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</si>
  <si>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</si>
  <si>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</si>
  <si>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</si>
  <si>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</si>
  <si>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</si>
  <si>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</si>
  <si>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</si>
  <si>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</si>
  <si>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</si>
  <si>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</si>
  <si>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</si>
  <si>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</si>
  <si>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</si>
  <si>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</si>
  <si>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</si>
  <si>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</si>
  <si>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</si>
  <si>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</si>
  <si>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</si>
  <si>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</si>
  <si>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</si>
  <si>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</si>
  <si>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</si>
  <si>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</si>
  <si>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</si>
  <si>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</si>
  <si>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</si>
  <si>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</si>
  <si>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</si>
  <si>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</si>
  <si>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</si>
  <si>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</si>
  <si>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</si>
  <si>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</si>
  <si>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</si>
  <si>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</si>
  <si>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</si>
  <si>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</si>
  <si>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</si>
  <si>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</si>
  <si>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</si>
  <si>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</si>
  <si>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</si>
  <si>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</si>
  <si>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</si>
  <si>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</si>
  <si>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</si>
  <si>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</si>
  <si>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</si>
  <si>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</si>
  <si>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</si>
  <si>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</si>
  <si>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</si>
  <si>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</si>
  <si>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</si>
  <si>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</si>
  <si>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</si>
  <si>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</si>
  <si>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</si>
  <si>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</si>
  <si>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</si>
  <si>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</si>
  <si>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</si>
  <si>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</si>
  <si>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</si>
  <si>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</si>
  <si>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</si>
  <si>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</si>
  <si>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</si>
  <si>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</si>
  <si>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</si>
  <si>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</si>
  <si>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</si>
  <si>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</si>
  <si>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</si>
  <si>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</si>
  <si>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</si>
  <si>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</si>
  <si>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</si>
  <si>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</si>
  <si>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</si>
  <si>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</si>
  <si>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</si>
  <si>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</si>
  <si>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</si>
  <si>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</si>
  <si>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</si>
  <si>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</si>
  <si>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</si>
  <si>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</si>
  <si>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</si>
  <si>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</si>
  <si>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</si>
  <si>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</si>
  <si>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</si>
  <si>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</si>
  <si>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</si>
  <si>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</si>
  <si>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</si>
  <si>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</si>
  <si>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</si>
  <si>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</si>
  <si>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</si>
  <si>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</si>
  <si>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</si>
  <si>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</si>
  <si>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</si>
  <si>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</si>
  <si>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</si>
  <si>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</si>
  <si>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</si>
  <si>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</si>
  <si>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</si>
  <si>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</si>
  <si>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</si>
  <si>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</si>
  <si>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</si>
  <si>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</si>
  <si>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</si>
  <si>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</si>
  <si>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</si>
  <si>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</si>
  <si>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</si>
  <si>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</si>
  <si>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</si>
  <si>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</si>
  <si>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</si>
  <si>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</si>
  <si>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</si>
  <si>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</si>
  <si>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</si>
  <si>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</si>
  <si>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</si>
  <si>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</si>
  <si>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</si>
  <si>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</si>
  <si>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</si>
  <si>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</si>
  <si>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</si>
  <si>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</si>
  <si>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</si>
  <si>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</si>
  <si>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</si>
  <si>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</si>
  <si>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</si>
  <si>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</si>
  <si>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</si>
  <si>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</si>
  <si>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</si>
  <si>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</si>
  <si>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</si>
  <si>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</si>
  <si>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</si>
  <si>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</si>
  <si>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</si>
  <si>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</si>
  <si>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</si>
  <si>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</si>
  <si>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</si>
  <si>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</si>
  <si>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</si>
  <si>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</si>
  <si>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</si>
  <si>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</si>
  <si>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</si>
  <si>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</si>
  <si>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</si>
  <si>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</si>
  <si>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</si>
  <si>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</si>
  <si>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</si>
  <si>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</si>
  <si>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</si>
  <si>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</si>
  <si>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</si>
  <si>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</si>
  <si>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</si>
  <si>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</si>
  <si>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</si>
  <si>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</si>
  <si>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</si>
  <si>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</si>
  <si>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</si>
  <si>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</si>
  <si>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</si>
  <si>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</si>
  <si>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</si>
  <si>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</si>
  <si>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</si>
  <si>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</si>
  <si>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</si>
  <si>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</si>
  <si>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</si>
  <si>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</si>
  <si>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</si>
  <si>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</si>
  <si>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</si>
  <si>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</si>
  <si>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</si>
  <si>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</si>
  <si>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</si>
  <si>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</si>
  <si>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</si>
  <si>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</si>
  <si>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</si>
  <si>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</si>
  <si>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</si>
  <si>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</si>
  <si>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</si>
  <si>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</si>
  <si>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</si>
  <si>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</si>
  <si>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</si>
  <si>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</si>
  <si>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</si>
  <si>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</si>
  <si>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</si>
  <si>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</si>
  <si>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</si>
  <si>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</si>
  <si>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</si>
  <si>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</si>
  <si>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</si>
  <si>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</si>
  <si>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</si>
  <si>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</si>
  <si>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</si>
  <si>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</si>
  <si>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</si>
  <si>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</si>
  <si>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</si>
  <si>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</si>
  <si>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</si>
  <si>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</si>
  <si>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</si>
  <si>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</si>
  <si>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</si>
  <si>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</si>
  <si>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</si>
  <si>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</si>
  <si>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</si>
  <si>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</si>
  <si>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</si>
  <si>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</si>
  <si>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</si>
  <si>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</si>
  <si>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</si>
  <si>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</si>
  <si>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</si>
  <si>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</si>
  <si>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</si>
  <si>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</si>
  <si>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</si>
  <si>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</si>
  <si>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</si>
  <si>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</si>
  <si>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</si>
  <si>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</si>
  <si>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</si>
  <si>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</si>
  <si>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</si>
  <si>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</si>
  <si>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</si>
  <si>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</si>
  <si>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</si>
  <si>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</si>
  <si>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</si>
  <si>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</si>
  <si>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</si>
  <si>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</si>
  <si>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</si>
  <si>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</si>
  <si>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</si>
  <si>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</si>
  <si>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</si>
  <si>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</si>
  <si>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</si>
  <si>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</si>
  <si>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</si>
  <si>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</si>
  <si>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</si>
  <si>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</si>
  <si>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</si>
  <si>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</si>
  <si>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</si>
  <si>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</si>
  <si>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</si>
  <si>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</si>
  <si>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</si>
  <si>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</si>
  <si>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</si>
  <si>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</si>
  <si>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</si>
  <si>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</si>
  <si>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</si>
  <si>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</si>
  <si>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</si>
  <si>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</si>
  <si>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</si>
  <si>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</si>
  <si>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</si>
  <si>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</si>
  <si>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</si>
  <si>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</si>
  <si>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</si>
  <si>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</si>
  <si>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</si>
  <si>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</si>
  <si>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</si>
  <si>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</si>
  <si>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</si>
  <si>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</si>
  <si>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</si>
  <si>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</si>
  <si>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</si>
  <si>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</si>
  <si>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</si>
  <si>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</si>
  <si>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</si>
  <si>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</si>
  <si>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</si>
  <si>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</si>
  <si>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</si>
  <si>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</si>
  <si>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</si>
  <si>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</si>
  <si>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</si>
  <si>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</si>
  <si>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</si>
  <si>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</si>
  <si>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</si>
  <si>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</si>
  <si>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</si>
  <si>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</si>
  <si>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</si>
  <si>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</si>
  <si>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</si>
  <si>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</si>
  <si>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</si>
  <si>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</si>
  <si>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</si>
  <si>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</si>
  <si>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</si>
  <si>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</si>
  <si>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</si>
  <si>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</si>
  <si>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</si>
  <si>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</si>
  <si>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</si>
  <si>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</si>
  <si>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</si>
  <si>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</si>
  <si>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</si>
  <si>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</si>
  <si>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</si>
  <si>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</si>
  <si>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</si>
  <si>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</si>
  <si>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</si>
  <si>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</si>
  <si>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</si>
  <si>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</si>
  <si>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</si>
  <si>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</si>
  <si>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</si>
  <si>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</si>
  <si>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</si>
  <si>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</si>
  <si>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</si>
  <si>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</si>
  <si>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</si>
  <si>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</si>
  <si>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</si>
  <si>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</si>
  <si>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</si>
  <si>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</si>
  <si>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</si>
  <si>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</si>
  <si>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</si>
  <si>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</si>
  <si>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</si>
  <si>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</si>
  <si>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</si>
  <si>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</si>
  <si>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</si>
  <si>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</si>
  <si>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</si>
  <si>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</si>
  <si>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</si>
  <si>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</si>
  <si>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</si>
  <si>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</si>
  <si>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</si>
  <si>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</si>
  <si>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</si>
  <si>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</si>
  <si>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</si>
  <si>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</si>
  <si>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</si>
  <si>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</si>
  <si>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</si>
  <si>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</si>
  <si>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</si>
  <si>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</si>
  <si>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</si>
  <si>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</si>
  <si>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</si>
  <si>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</si>
  <si>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</si>
  <si>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</si>
  <si>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</si>
  <si>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</si>
  <si>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</si>
  <si>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</si>
  <si>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</si>
  <si>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</si>
  <si>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</si>
  <si>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</si>
  <si>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</si>
  <si>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</si>
  <si>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</si>
  <si>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</si>
  <si>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</si>
  <si>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</si>
  <si>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</si>
  <si>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</si>
  <si>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</si>
  <si>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</si>
  <si>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</si>
  <si>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</si>
  <si>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</si>
  <si>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</si>
  <si>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</si>
  <si>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</si>
  <si>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</si>
  <si>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</si>
  <si>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</si>
  <si>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</si>
  <si>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</si>
  <si>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</si>
  <si>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</si>
  <si>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</si>
  <si>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</si>
  <si>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</si>
  <si>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</si>
  <si>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</si>
  <si>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</si>
  <si>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</si>
  <si>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</si>
  <si>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</si>
  <si>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</si>
  <si>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</si>
  <si>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</si>
  <si>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</si>
  <si>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</si>
  <si>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</si>
  <si>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</si>
  <si>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</si>
  <si>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</si>
  <si>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</si>
  <si>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</si>
  <si>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</si>
  <si>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</si>
  <si>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</si>
  <si>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</si>
  <si>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</si>
  <si>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</si>
  <si>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</si>
  <si>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</si>
  <si>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</si>
  <si>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</si>
  <si>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</si>
  <si>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</si>
  <si>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</si>
  <si>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</si>
  <si>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</si>
  <si>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</si>
  <si>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</si>
  <si>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</si>
  <si>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</si>
  <si>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</si>
  <si>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</si>
  <si>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</si>
  <si>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</si>
  <si>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</si>
  <si>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</si>
  <si>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</si>
  <si>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</si>
  <si>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</si>
  <si>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</si>
  <si>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</si>
  <si>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</si>
  <si>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</si>
  <si>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</si>
  <si>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</si>
  <si>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</si>
  <si>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</si>
  <si>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</si>
  <si>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</si>
  <si>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</si>
  <si>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</si>
  <si>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</si>
  <si>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</si>
  <si>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</si>
  <si>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</si>
  <si>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</si>
  <si>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</si>
  <si>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</si>
  <si>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</si>
  <si>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</si>
  <si>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</si>
  <si>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</si>
  <si>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</si>
  <si>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</si>
  <si>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</si>
  <si>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</si>
  <si>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</si>
  <si>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</si>
  <si>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</si>
  <si>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</si>
  <si>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</si>
  <si>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</si>
  <si>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</si>
  <si>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</si>
  <si>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</si>
  <si>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</si>
  <si>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</si>
  <si>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</si>
  <si>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</si>
  <si>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</si>
  <si>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</si>
  <si>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</si>
  <si>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</si>
  <si>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</si>
  <si>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</si>
  <si>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</si>
  <si>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</si>
  <si>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</si>
  <si>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</si>
  <si>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</si>
  <si>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</si>
  <si>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</si>
  <si>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</si>
  <si>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</si>
  <si>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</si>
  <si>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</si>
  <si>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</si>
  <si>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</si>
  <si>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</si>
  <si>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</si>
  <si>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</si>
  <si>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</si>
  <si>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</si>
  <si>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</si>
  <si>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</si>
  <si>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</si>
  <si>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</si>
  <si>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</si>
  <si>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</si>
  <si>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</si>
  <si>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</si>
  <si>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</si>
  <si>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</si>
  <si>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</si>
  <si>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</si>
  <si>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</si>
  <si>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</si>
  <si>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</si>
  <si>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</si>
  <si>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</si>
  <si>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</si>
  <si>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</si>
  <si>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</si>
  <si>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</si>
  <si>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</si>
  <si>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</si>
  <si>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</si>
  <si>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</si>
  <si>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</si>
  <si>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</si>
  <si>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</si>
  <si>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</si>
  <si>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</si>
  <si>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</si>
  <si>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</si>
  <si>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</si>
  <si>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</si>
  <si>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</si>
  <si>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</si>
  <si>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</si>
  <si>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</si>
  <si>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</si>
  <si>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</si>
  <si>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</si>
  <si>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</si>
  <si>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</si>
  <si>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</si>
  <si>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</si>
  <si>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</si>
  <si>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</si>
  <si>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</si>
  <si>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</si>
  <si>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</si>
  <si>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</si>
  <si>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</si>
  <si>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</si>
  <si>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</si>
  <si>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</si>
  <si>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</si>
  <si>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</si>
  <si>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</si>
  <si>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</si>
  <si>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</si>
  <si>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</si>
  <si>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</si>
  <si>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</si>
  <si>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</si>
  <si>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</si>
  <si>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</si>
  <si>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</si>
  <si>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</si>
  <si>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</si>
  <si>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</si>
  <si>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</si>
  <si>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</si>
  <si>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</si>
  <si>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</si>
  <si>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</si>
  <si>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</si>
  <si>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</si>
  <si>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</si>
  <si>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</si>
  <si>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</si>
  <si>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</si>
  <si>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</si>
  <si>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</si>
  <si>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</si>
  <si>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</si>
  <si>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</si>
  <si>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</si>
  <si>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</si>
  <si>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</si>
  <si>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</si>
  <si>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</si>
  <si>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</si>
  <si>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</si>
  <si>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</si>
  <si>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</si>
  <si>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</si>
  <si>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</si>
  <si>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</si>
  <si>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</si>
  <si>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</si>
  <si>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</si>
  <si>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</si>
  <si>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</si>
  <si>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</si>
  <si>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</si>
  <si>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</si>
  <si>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</si>
  <si>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</si>
  <si>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</si>
  <si>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</si>
  <si>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</si>
  <si>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</si>
  <si>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</si>
  <si>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</si>
  <si>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</si>
  <si>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</si>
  <si>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</si>
  <si>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</si>
  <si>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</si>
  <si>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</si>
  <si>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</si>
  <si>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</si>
  <si>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</si>
  <si>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</si>
  <si>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</si>
  <si>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</si>
  <si>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</si>
  <si>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</si>
  <si>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</si>
  <si>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</si>
  <si>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</si>
  <si>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</si>
  <si>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</si>
  <si>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</si>
  <si>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</si>
  <si>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</si>
  <si>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</si>
  <si>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</si>
  <si>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</si>
  <si>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</si>
  <si>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</si>
  <si>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</si>
  <si>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</si>
  <si>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</si>
  <si>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</si>
  <si>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</si>
  <si>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</si>
  <si>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</si>
  <si>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</si>
  <si>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</si>
  <si>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</si>
  <si>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</si>
  <si>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</si>
  <si>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</si>
  <si>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</si>
  <si>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</si>
  <si>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</si>
  <si>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</si>
  <si>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</si>
  <si>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</si>
  <si>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</si>
  <si>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</si>
  <si>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</si>
  <si>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</si>
  <si>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</si>
  <si>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</si>
  <si>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</si>
  <si>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</si>
  <si>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</si>
  <si>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</si>
  <si>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</si>
  <si>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</si>
  <si>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</si>
  <si>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</si>
  <si>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</si>
  <si>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</si>
  <si>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</si>
  <si>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</si>
  <si>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</si>
  <si>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</si>
  <si>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</si>
  <si>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</si>
  <si>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</si>
  <si>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</si>
  <si>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</si>
  <si>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</si>
  <si>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</si>
  <si>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</si>
  <si>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</si>
  <si>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</si>
  <si>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</si>
  <si>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</si>
  <si>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</si>
  <si>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</si>
  <si>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</si>
  <si>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</si>
  <si>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</si>
  <si>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</si>
  <si>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</si>
  <si>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</si>
  <si>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</si>
  <si>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</si>
  <si>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</si>
  <si>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</si>
  <si>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</si>
  <si>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</si>
  <si>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</si>
  <si>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</si>
  <si>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</si>
  <si>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</si>
  <si>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</si>
  <si>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</si>
  <si>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</si>
  <si>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</si>
  <si>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</si>
  <si>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</si>
  <si>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</si>
  <si>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</si>
  <si>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</si>
  <si>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</si>
  <si>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</si>
  <si>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</si>
  <si>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</si>
  <si>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</si>
  <si>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</si>
  <si>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</si>
  <si>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</si>
  <si>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</si>
  <si>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</si>
  <si>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</si>
  <si>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</si>
  <si>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</si>
  <si>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</si>
  <si>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</si>
  <si>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</si>
  <si>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</si>
  <si>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</si>
  <si>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</si>
  <si>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</si>
  <si>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</si>
  <si>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</si>
  <si>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</si>
  <si>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</si>
  <si>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</si>
  <si>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</si>
  <si>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</si>
  <si>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</si>
  <si>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</si>
  <si>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</si>
  <si>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</si>
  <si>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</si>
  <si>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</si>
  <si>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</si>
  <si>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</si>
  <si>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</si>
  <si>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</si>
  <si>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</si>
  <si>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</si>
  <si>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</si>
  <si>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</si>
  <si>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</si>
  <si>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</si>
  <si>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</si>
  <si>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</si>
  <si>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</si>
  <si>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</si>
  <si>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</si>
  <si>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</si>
  <si>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</si>
  <si>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</si>
  <si>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</si>
  <si>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</si>
  <si>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</si>
  <si>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</si>
  <si>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</si>
  <si>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</si>
  <si>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</si>
  <si>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</si>
  <si>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</si>
  <si>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</si>
  <si>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</si>
  <si>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</si>
  <si>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</si>
  <si>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</si>
  <si>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</si>
  <si>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</si>
  <si>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</si>
  <si>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</si>
  <si>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</si>
  <si>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</si>
  <si>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</si>
  <si>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</si>
  <si>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</si>
  <si>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</si>
  <si>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</si>
  <si>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</si>
  <si>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</si>
  <si>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</si>
  <si>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</si>
  <si>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</si>
  <si>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</si>
  <si>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</si>
  <si>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</si>
  <si>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</si>
  <si>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</si>
  <si>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</si>
  <si>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</si>
  <si>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</si>
  <si>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</si>
  <si>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</si>
  <si>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</si>
  <si>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</si>
  <si>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</si>
  <si>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</si>
  <si>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</si>
  <si>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</si>
  <si>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</si>
  <si>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</si>
  <si>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</si>
  <si>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</si>
  <si>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</si>
  <si>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</si>
  <si>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</si>
  <si>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</si>
  <si>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</si>
  <si>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</si>
  <si>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</si>
  <si>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</si>
  <si>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</si>
  <si>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</si>
  <si>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</si>
  <si>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</si>
  <si>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</si>
  <si>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</si>
  <si>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</si>
  <si>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</si>
  <si>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</si>
  <si>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</si>
  <si>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</si>
  <si>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</si>
  <si>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</si>
  <si>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</si>
  <si>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</si>
  <si>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</si>
  <si>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</si>
  <si>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</si>
  <si>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</si>
  <si>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</si>
  <si>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</si>
  <si>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</si>
  <si>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</si>
  <si>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</si>
  <si>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</si>
  <si>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</si>
  <si>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</si>
  <si>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</si>
  <si>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</si>
  <si>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</si>
  <si>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</si>
  <si>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</si>
  <si>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</si>
  <si>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</si>
  <si>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</si>
  <si>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</si>
  <si>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</si>
  <si>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</si>
  <si>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</si>
  <si>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</si>
  <si>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</si>
  <si>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</si>
  <si>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</si>
  <si>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</si>
  <si>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</si>
  <si>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</si>
  <si>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</si>
  <si>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</si>
  <si>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</si>
  <si>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</si>
  <si>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</si>
  <si>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</si>
  <si>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</si>
  <si>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</si>
  <si>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</si>
  <si>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</si>
  <si>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</si>
  <si>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</si>
  <si>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</si>
  <si>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</si>
  <si>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</si>
  <si>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</si>
  <si>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</si>
  <si>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</si>
  <si>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</si>
  <si>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</si>
  <si>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</si>
  <si>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</si>
  <si>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</si>
  <si>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</si>
  <si>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</si>
  <si>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</si>
  <si>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</si>
  <si>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</si>
  <si>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</si>
  <si>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</si>
  <si>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</si>
  <si>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</si>
  <si>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</si>
  <si>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</si>
  <si>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</si>
  <si>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</si>
  <si>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</si>
  <si>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</si>
  <si>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</si>
  <si>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</si>
  <si>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</si>
  <si>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</si>
  <si>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</si>
  <si>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</si>
  <si>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</si>
  <si>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</si>
  <si>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</si>
  <si>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</si>
  <si>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</si>
  <si>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</si>
  <si>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</si>
  <si>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</si>
  <si>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</si>
  <si>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</si>
  <si>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</si>
  <si>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</si>
  <si>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</si>
  <si>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</si>
  <si>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</si>
  <si>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</si>
  <si>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</si>
  <si>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</si>
  <si>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</si>
  <si>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</si>
  <si>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</si>
  <si>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</si>
  <si>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</si>
  <si>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</si>
  <si>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</si>
  <si>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</si>
  <si>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</si>
  <si>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</si>
  <si>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</si>
  <si>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</si>
  <si>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</si>
  <si>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</si>
  <si>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</si>
  <si>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</si>
  <si>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</si>
  <si>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</si>
  <si>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</si>
  <si>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</si>
  <si>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</si>
  <si>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</si>
  <si>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</si>
  <si>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</si>
  <si>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</si>
  <si>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</si>
  <si>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</si>
  <si>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</si>
  <si>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</si>
  <si>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</si>
  <si>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</si>
  <si>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</si>
  <si>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</si>
  <si>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</si>
  <si>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</si>
  <si>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</si>
  <si>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</si>
  <si>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</si>
  <si>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</si>
  <si>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</si>
  <si>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</si>
  <si>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</si>
  <si>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</si>
  <si>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</si>
  <si>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</si>
  <si>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</si>
  <si>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</si>
  <si>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</si>
  <si>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</si>
  <si>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</si>
  <si>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</si>
  <si>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</si>
  <si>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</si>
  <si>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</si>
  <si>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</si>
  <si>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</si>
  <si>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</si>
  <si>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</si>
  <si>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</si>
  <si>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</si>
  <si>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</si>
  <si>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</si>
  <si>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</si>
  <si>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</si>
  <si>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</si>
  <si>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</si>
  <si>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</si>
  <si>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</si>
  <si>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</si>
  <si>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</si>
  <si>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</si>
  <si>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</si>
  <si>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</si>
  <si>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</si>
  <si>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</si>
  <si>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</si>
  <si>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</si>
  <si>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</si>
  <si>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</si>
  <si>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</si>
  <si>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</si>
  <si>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</si>
  <si>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</si>
  <si>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</si>
  <si>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</si>
  <si>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</si>
  <si>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</si>
  <si>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</si>
  <si>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</si>
  <si>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</si>
  <si>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</si>
  <si>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</si>
  <si>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</si>
  <si>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</si>
  <si>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</si>
  <si>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</si>
  <si>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</si>
  <si>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</si>
  <si>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</si>
  <si>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</si>
  <si>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</si>
  <si>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</si>
  <si>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</si>
  <si>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</si>
  <si>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</si>
  <si>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</si>
  <si>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</si>
  <si>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</si>
  <si>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</si>
  <si>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</si>
  <si>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</si>
  <si>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</si>
  <si>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</si>
  <si>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</si>
  <si>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</si>
  <si>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</si>
  <si>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</si>
  <si>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</si>
  <si>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</si>
  <si>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</si>
  <si>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</si>
  <si>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</si>
  <si>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</si>
  <si>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</si>
  <si>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</si>
  <si>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</si>
  <si>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</si>
  <si>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</si>
  <si>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</si>
  <si>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</si>
  <si>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</si>
  <si>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</si>
  <si>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</si>
  <si>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</si>
  <si>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</si>
  <si>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</si>
  <si>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</si>
  <si>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</si>
  <si>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</si>
  <si>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</si>
  <si>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</si>
  <si>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</si>
  <si>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</si>
  <si>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</si>
  <si>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</si>
  <si>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</si>
  <si>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</si>
  <si>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</si>
  <si>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</si>
  <si>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</si>
  <si>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</si>
  <si>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</si>
  <si>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</si>
  <si>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</si>
  <si>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</si>
  <si>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</si>
  <si>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</si>
  <si>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</si>
  <si>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</si>
  <si>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</si>
  <si>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</si>
  <si>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</si>
  <si>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</si>
  <si>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</si>
  <si>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</si>
  <si>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</si>
  <si>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</si>
  <si>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</si>
  <si>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</si>
  <si>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</si>
  <si>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</si>
  <si>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</si>
  <si>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</si>
  <si>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</si>
  <si>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</si>
  <si>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</si>
  <si>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</si>
  <si>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</si>
  <si>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</si>
  <si>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</si>
  <si>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</si>
  <si>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</si>
  <si>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</si>
  <si>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</si>
  <si>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</si>
  <si>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</si>
  <si>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</si>
  <si>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</si>
  <si>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</si>
  <si>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</si>
  <si>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</si>
  <si>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</si>
  <si>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</si>
  <si>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</si>
  <si>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</si>
  <si>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</si>
  <si>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</si>
  <si>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</si>
  <si>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</si>
  <si>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</si>
  <si>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</si>
  <si>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</si>
  <si>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</si>
  <si>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</si>
  <si>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</si>
  <si>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</si>
  <si>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</si>
  <si>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</si>
  <si>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</si>
  <si>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</si>
  <si>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</si>
  <si>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</si>
  <si>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</si>
  <si>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</si>
  <si>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</si>
  <si>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</si>
  <si>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</si>
  <si>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</si>
  <si>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</si>
  <si>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</si>
  <si>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</si>
  <si>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</si>
  <si>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</si>
  <si>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</si>
  <si>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</si>
  <si>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</si>
  <si>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</si>
  <si>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</si>
  <si>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</si>
  <si>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</si>
  <si>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</si>
  <si>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</si>
  <si>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</si>
  <si>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</si>
  <si>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</si>
  <si>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</si>
  <si>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</si>
  <si>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</si>
  <si>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</si>
  <si>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</si>
  <si>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</si>
  <si>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</si>
  <si>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</si>
  <si>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</si>
  <si>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</si>
  <si>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</si>
  <si>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</si>
  <si>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</si>
  <si>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</si>
  <si>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</si>
  <si>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</si>
  <si>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</si>
  <si>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</si>
  <si>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</si>
  <si>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</si>
  <si>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</si>
  <si>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</si>
  <si>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</si>
  <si>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</si>
  <si>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</si>
  <si>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</si>
  <si>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</si>
  <si>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</si>
  <si>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</si>
  <si>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</si>
  <si>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</si>
  <si>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</si>
  <si>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</si>
  <si>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</si>
  <si>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</si>
  <si>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</si>
  <si>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</si>
  <si>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</si>
  <si>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</si>
  <si>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</si>
  <si>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</si>
  <si>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</si>
  <si>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</si>
  <si>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</si>
  <si>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</si>
  <si>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</si>
  <si>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</si>
  <si>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</si>
  <si>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</si>
  <si>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</si>
  <si>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</si>
  <si>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</si>
  <si>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</si>
  <si>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</si>
  <si>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</si>
  <si>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</si>
  <si>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</si>
  <si>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</si>
  <si>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</si>
  <si>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</si>
  <si>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</si>
  <si>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</si>
  <si>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</si>
  <si>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</si>
  <si>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</si>
  <si>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</si>
  <si>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</si>
  <si>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</si>
  <si>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</si>
  <si>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</si>
  <si>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</si>
  <si>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</si>
  <si>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</si>
  <si>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</si>
  <si>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</si>
  <si>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</si>
  <si>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</si>
  <si>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</si>
  <si>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</si>
  <si>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</si>
  <si>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</si>
  <si>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</si>
  <si>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</si>
  <si>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</si>
  <si>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</si>
  <si>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</si>
  <si>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</si>
  <si>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</si>
  <si>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</si>
  <si>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</si>
  <si>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</si>
  <si>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</si>
  <si>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</si>
  <si>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</si>
  <si>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</si>
  <si>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</si>
  <si>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</si>
  <si>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</si>
  <si>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</si>
  <si>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</si>
  <si>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</si>
  <si>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</si>
  <si>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</si>
  <si>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</si>
  <si>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</si>
  <si>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</si>
  <si>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</si>
  <si>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</si>
  <si>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</si>
  <si>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</si>
  <si>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</si>
  <si>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</si>
  <si>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</si>
  <si>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</si>
  <si>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</si>
  <si>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</si>
  <si>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</si>
  <si>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</si>
  <si>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</si>
  <si>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</si>
  <si>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</si>
  <si>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</si>
  <si>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</si>
  <si>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</si>
  <si>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</si>
  <si>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</si>
  <si>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</si>
  <si>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</si>
  <si>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</si>
  <si>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</si>
  <si>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</si>
  <si>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</si>
  <si>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</si>
  <si>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</si>
  <si>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</si>
  <si>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</si>
  <si>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</si>
  <si>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</si>
  <si>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</si>
  <si>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</si>
  <si>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</si>
  <si>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</si>
  <si>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</si>
  <si>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</si>
  <si>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</si>
  <si>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</si>
  <si>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</si>
  <si>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</si>
  <si>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</si>
  <si>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</si>
  <si>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</si>
  <si>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</si>
  <si>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</si>
  <si>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</si>
  <si>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</si>
  <si>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</si>
  <si>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</si>
  <si>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</si>
  <si>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</si>
  <si>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</si>
  <si>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</si>
  <si>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</si>
  <si>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</si>
  <si>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</si>
  <si>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</si>
  <si>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</si>
  <si>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</si>
  <si>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</si>
  <si>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</si>
  <si>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</si>
  <si>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</si>
  <si>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</si>
  <si>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</si>
  <si>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</si>
  <si>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</si>
  <si>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</si>
  <si>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</si>
  <si>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</si>
  <si>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</si>
  <si>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</si>
  <si>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</si>
  <si>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</si>
  <si>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</si>
  <si>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</si>
  <si>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</si>
  <si>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</si>
  <si>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</si>
  <si>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</si>
  <si>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</si>
  <si>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</si>
  <si>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</si>
  <si>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</si>
  <si>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</si>
  <si>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</si>
  <si>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</si>
  <si>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</si>
  <si>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</si>
  <si>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</si>
  <si>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</si>
  <si>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</si>
  <si>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</si>
  <si>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</si>
  <si>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</si>
  <si>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</si>
  <si>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</si>
  <si>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</si>
  <si>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</si>
  <si>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</si>
  <si>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</si>
  <si>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</si>
  <si>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</si>
  <si>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</si>
  <si>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</si>
  <si>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</si>
  <si>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</si>
  <si>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</si>
  <si>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</si>
  <si>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</si>
  <si>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</si>
  <si>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</si>
  <si>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</si>
  <si>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</si>
  <si>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</si>
  <si>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</si>
  <si>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</si>
  <si>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</si>
  <si>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</si>
  <si>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</si>
  <si>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</si>
  <si>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</si>
  <si>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</si>
  <si>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</si>
  <si>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</si>
  <si>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</si>
  <si>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</si>
  <si>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</si>
  <si>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</si>
  <si>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</si>
  <si>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</si>
  <si>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</si>
  <si>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</si>
  <si>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</si>
  <si>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</si>
  <si>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</si>
  <si>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</si>
  <si>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</si>
  <si>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</si>
  <si>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</si>
  <si>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</si>
  <si>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</si>
  <si>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</si>
  <si>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</si>
  <si>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</si>
  <si>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</si>
  <si>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</si>
  <si>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</si>
  <si>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</si>
  <si>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</si>
  <si>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</si>
  <si>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</si>
  <si>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</si>
  <si>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</si>
  <si>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</si>
  <si>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</si>
  <si>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</si>
  <si>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</si>
  <si>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</si>
  <si>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</si>
  <si>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</si>
  <si>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</si>
  <si>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</si>
  <si>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</si>
  <si>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</si>
  <si>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</si>
  <si>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</si>
  <si>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</si>
  <si>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</si>
  <si>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</si>
  <si>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</si>
  <si>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</si>
  <si>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</si>
  <si>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</si>
  <si>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</si>
  <si>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</si>
  <si>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</si>
  <si>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</si>
  <si>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</si>
  <si>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</si>
  <si>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</si>
  <si>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</si>
  <si>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</si>
  <si>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</si>
  <si>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</si>
  <si>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</si>
  <si>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</si>
  <si>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</si>
  <si>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</si>
  <si>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</si>
  <si>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</si>
  <si>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</si>
  <si>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</si>
  <si>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</si>
  <si>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</si>
  <si>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</si>
  <si>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</si>
  <si>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</si>
  <si>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</si>
  <si>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</si>
  <si>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</si>
  <si>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</si>
  <si>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</si>
  <si>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</si>
  <si>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</si>
  <si>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</si>
  <si>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</si>
  <si>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</si>
  <si>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</si>
  <si>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</si>
  <si>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</si>
  <si>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</si>
  <si>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</si>
  <si>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</si>
  <si>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</si>
  <si>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</si>
  <si>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</si>
  <si>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</si>
  <si>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</si>
  <si>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</si>
  <si>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</si>
  <si>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</si>
  <si>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</si>
  <si>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</si>
  <si>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</si>
  <si>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</si>
  <si>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</si>
  <si>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</si>
  <si>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</si>
  <si>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</si>
  <si>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</si>
  <si>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</si>
  <si>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</si>
  <si>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</si>
  <si>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</si>
  <si>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</si>
  <si>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</si>
  <si>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</si>
  <si>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</si>
  <si>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</si>
  <si>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</si>
  <si>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</si>
  <si>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</si>
  <si>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</si>
  <si>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</si>
  <si>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</si>
  <si>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</si>
  <si>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</si>
  <si>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</si>
  <si>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</si>
  <si>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</si>
  <si>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</si>
  <si>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</si>
  <si>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</si>
  <si>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</si>
  <si>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</si>
  <si>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</si>
  <si>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</si>
  <si>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</si>
  <si>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</si>
  <si>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</si>
  <si>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</si>
  <si>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</si>
  <si>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</si>
  <si>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</si>
  <si>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</si>
  <si>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</si>
  <si>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</si>
  <si>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</si>
  <si>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</si>
  <si>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</si>
  <si>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</si>
  <si>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</si>
  <si>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</si>
  <si>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</si>
  <si>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</si>
  <si>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</si>
  <si>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</si>
  <si>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</si>
  <si>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</si>
  <si>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</si>
  <si>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</si>
  <si>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</si>
  <si>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</si>
  <si>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</si>
  <si>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</si>
  <si>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</si>
  <si>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</si>
  <si>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</si>
  <si>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</si>
  <si>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</si>
  <si>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</si>
  <si>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</si>
  <si>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</si>
  <si>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</si>
  <si>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</si>
  <si>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</si>
  <si>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</si>
  <si>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</si>
  <si>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</si>
  <si>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</si>
  <si>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</si>
  <si>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</si>
  <si>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</si>
  <si>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</si>
  <si>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</si>
  <si>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</si>
  <si>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</si>
  <si>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</si>
  <si>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</si>
  <si>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</si>
  <si>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</si>
  <si>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</si>
  <si>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</si>
  <si>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</si>
  <si>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</si>
  <si>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</si>
  <si>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</si>
  <si>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</si>
  <si>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</si>
  <si>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</si>
  <si>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</si>
  <si>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</si>
  <si>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</si>
  <si>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</si>
  <si>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</si>
  <si>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</si>
  <si>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</si>
  <si>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</si>
  <si>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</si>
  <si>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</si>
  <si>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</si>
  <si>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</si>
  <si>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</si>
  <si>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</si>
  <si>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</si>
  <si>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</si>
  <si>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</si>
  <si>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</si>
  <si>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</si>
  <si>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</si>
  <si>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</si>
  <si>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</si>
  <si>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</si>
  <si>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</si>
  <si>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</si>
  <si>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</si>
  <si>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</si>
  <si>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</si>
  <si>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</si>
  <si>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</si>
  <si>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</si>
  <si>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</si>
  <si>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</si>
  <si>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</si>
  <si>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</si>
  <si>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</si>
  <si>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</si>
  <si>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</si>
  <si>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</si>
  <si>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</si>
  <si>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</si>
  <si>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</si>
  <si>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</si>
  <si>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</si>
  <si>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</si>
  <si>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</si>
  <si>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</si>
  <si>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</si>
  <si>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</si>
  <si>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</si>
  <si>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</si>
  <si>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</si>
  <si>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</si>
  <si>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</si>
  <si>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</si>
  <si>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</si>
  <si>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</si>
  <si>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</si>
  <si>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</si>
  <si>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</si>
  <si>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</si>
  <si>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</si>
  <si>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</si>
  <si>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</si>
  <si>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</si>
  <si>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</si>
  <si>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</si>
  <si>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</si>
  <si>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</si>
  <si>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</si>
  <si>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</si>
  <si>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</si>
  <si>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</si>
  <si>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</si>
  <si>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</si>
  <si>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</si>
  <si>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</si>
  <si>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</si>
  <si>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</si>
  <si>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</si>
  <si>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</si>
  <si>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</si>
  <si>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</si>
  <si>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</si>
  <si>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</si>
  <si>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</si>
  <si>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</si>
  <si>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</si>
  <si>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</si>
  <si>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</si>
  <si>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</si>
  <si>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</si>
  <si>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</si>
  <si>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</si>
  <si>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</si>
  <si>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</si>
  <si>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</si>
  <si>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</si>
  <si>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</si>
  <si>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</si>
  <si>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</si>
  <si>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</si>
  <si>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</si>
  <si>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</si>
  <si>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</si>
  <si>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</si>
  <si>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</si>
  <si>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</si>
  <si>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</si>
  <si>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</si>
  <si>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</si>
  <si>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</si>
  <si>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</si>
  <si>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</si>
  <si>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</si>
  <si>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</si>
  <si>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</si>
  <si>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</si>
  <si>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</si>
  <si>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</si>
  <si>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</si>
  <si>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</si>
  <si>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</si>
  <si>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</si>
  <si>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</si>
  <si>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</si>
  <si>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</si>
  <si>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</si>
  <si>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</si>
  <si>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</si>
  <si>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</si>
  <si>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</si>
  <si>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</si>
  <si>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</si>
  <si>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</si>
  <si>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</si>
  <si>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</si>
  <si>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</si>
  <si>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</si>
  <si>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</si>
  <si>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</si>
  <si>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</si>
  <si>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</si>
  <si>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</si>
  <si>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</si>
  <si>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</si>
  <si>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</si>
  <si>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</si>
  <si>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</si>
  <si>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</si>
  <si>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</si>
  <si>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</si>
  <si>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</si>
  <si>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</si>
  <si>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</si>
  <si>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</si>
  <si>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</si>
  <si>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</si>
  <si>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</si>
  <si>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</si>
  <si>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</si>
  <si>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</si>
  <si>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</si>
  <si>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</si>
  <si>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</si>
  <si>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</si>
  <si>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</si>
  <si>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</si>
  <si>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</si>
  <si>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</si>
  <si>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</si>
  <si>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</si>
  <si>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</si>
  <si>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</si>
  <si>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</si>
  <si>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</si>
  <si>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</si>
  <si>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</si>
  <si>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</si>
  <si>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</si>
  <si>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</si>
  <si>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</si>
  <si>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</si>
  <si>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</si>
  <si>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</si>
  <si>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</si>
  <si>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</si>
  <si>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</si>
  <si>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</si>
  <si>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</si>
  <si>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</si>
  <si>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</si>
  <si>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</si>
  <si>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</si>
  <si>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</si>
  <si>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</si>
  <si>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</si>
  <si>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</si>
  <si>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</si>
  <si>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</si>
  <si>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</si>
  <si>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</si>
  <si>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</si>
  <si>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</si>
  <si>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</si>
  <si>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</si>
  <si>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</si>
  <si>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</si>
  <si>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</si>
  <si>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</si>
  <si>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</si>
  <si>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</si>
  <si>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</si>
  <si>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</si>
  <si>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</si>
  <si>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</si>
  <si>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</si>
  <si>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</si>
  <si>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</si>
  <si>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</si>
  <si>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</si>
  <si>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</si>
  <si>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</si>
  <si>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</si>
  <si>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</si>
  <si>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</si>
  <si>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</si>
  <si>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</si>
  <si>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</si>
  <si>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</si>
  <si>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</si>
  <si>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</si>
  <si>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</si>
  <si>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</si>
  <si>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</si>
  <si>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</si>
  <si>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</si>
  <si>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</si>
  <si>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</si>
  <si>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</si>
  <si>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</si>
  <si>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</si>
  <si>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</si>
  <si>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</si>
  <si>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</si>
  <si>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</si>
  <si>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</si>
  <si>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</si>
  <si>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</si>
  <si>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</si>
  <si>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</si>
  <si>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</si>
  <si>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</si>
  <si>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</si>
  <si>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</si>
  <si>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</si>
  <si>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</si>
  <si>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</si>
  <si>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</si>
  <si>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</si>
  <si>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</si>
  <si>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</si>
  <si>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</si>
  <si>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</si>
  <si>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</si>
  <si>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</si>
  <si>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</si>
  <si>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</si>
  <si>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</si>
  <si>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</si>
  <si>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</si>
  <si>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</si>
  <si>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</si>
  <si>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</si>
  <si>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</si>
  <si>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</si>
  <si>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</si>
  <si>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</si>
  <si>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</si>
  <si>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</si>
  <si>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</si>
  <si>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</si>
  <si>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</si>
  <si>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</si>
  <si>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</si>
  <si>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</si>
  <si>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</si>
  <si>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</si>
  <si>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</si>
  <si>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</si>
  <si>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</si>
  <si>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</si>
  <si>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</si>
  <si>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</si>
  <si>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</si>
  <si>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</si>
  <si>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</si>
  <si>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</si>
  <si>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</si>
  <si>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</si>
  <si>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</si>
  <si>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</si>
  <si>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</si>
  <si>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</si>
  <si>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</si>
  <si>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</si>
  <si>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</si>
  <si>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</si>
  <si>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</si>
  <si>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</si>
  <si>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</si>
  <si>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</si>
  <si>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</si>
  <si>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</si>
  <si>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</si>
  <si>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</si>
  <si>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</si>
  <si>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</si>
  <si>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</si>
  <si>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</si>
  <si>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</si>
  <si>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</si>
  <si>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</si>
  <si>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</si>
  <si>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</si>
  <si>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</si>
  <si>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</si>
  <si>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</si>
  <si>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</si>
  <si>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</si>
  <si>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</si>
  <si>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</si>
  <si>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</si>
  <si>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</si>
  <si>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</si>
  <si>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</si>
  <si>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</si>
  <si>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</si>
  <si>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</si>
  <si>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</si>
  <si>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</si>
  <si>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</si>
  <si>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</si>
  <si>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</si>
  <si>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</si>
  <si>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</si>
  <si>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</si>
  <si>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</si>
  <si>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</si>
  <si>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</si>
  <si>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</si>
  <si>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</si>
  <si>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</si>
  <si>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</si>
  <si>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</si>
  <si>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</si>
  <si>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</si>
  <si>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</si>
  <si>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</si>
  <si>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</si>
  <si>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</si>
  <si>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</si>
  <si>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</si>
  <si>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</si>
  <si>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</si>
  <si>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</si>
  <si>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</si>
  <si>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</si>
  <si>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</si>
  <si>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</si>
  <si>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</si>
  <si>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</si>
  <si>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</si>
  <si>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</si>
  <si>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</si>
  <si>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</si>
  <si>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</si>
  <si>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</si>
  <si>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</si>
  <si>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</si>
  <si>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</si>
  <si>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</si>
  <si>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</si>
  <si>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</si>
  <si>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</si>
  <si>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</si>
  <si>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</si>
  <si>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</si>
  <si>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</si>
  <si>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</si>
  <si>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</si>
  <si>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</si>
  <si>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</si>
  <si>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</si>
  <si>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</si>
  <si>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</si>
  <si>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</si>
  <si>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</si>
  <si>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</si>
  <si>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</si>
  <si>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</si>
  <si>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</si>
  <si>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</si>
  <si>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</si>
  <si>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</si>
  <si>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</si>
  <si>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</si>
  <si>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</si>
  <si>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</si>
  <si>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</si>
  <si>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</si>
  <si>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</si>
  <si>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</si>
  <si>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</si>
  <si>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</si>
  <si>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</si>
  <si>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</si>
  <si>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</si>
  <si>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</si>
  <si>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</si>
  <si>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</si>
  <si>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</si>
  <si>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</si>
  <si>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</si>
  <si>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</si>
  <si>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</si>
  <si>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</si>
  <si>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</si>
  <si>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</si>
  <si>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</si>
  <si>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</si>
  <si>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</si>
  <si>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</si>
  <si>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</si>
  <si>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</si>
  <si>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</si>
  <si>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</si>
  <si>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</si>
  <si>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</si>
  <si>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</si>
  <si>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</si>
  <si>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</si>
  <si>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</si>
  <si>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</si>
  <si>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</si>
  <si>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</si>
  <si>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</si>
  <si>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</si>
  <si>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</si>
  <si>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</si>
  <si>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</si>
  <si>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</si>
  <si>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</si>
  <si>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</si>
  <si>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</si>
  <si>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</si>
  <si>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</si>
  <si>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</si>
  <si>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</si>
  <si>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</si>
  <si>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</si>
  <si>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</si>
  <si>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</si>
  <si>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</si>
  <si>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</si>
  <si>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</si>
  <si>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</si>
  <si>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</si>
  <si>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</si>
  <si>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</si>
  <si>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</si>
  <si>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</si>
  <si>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</si>
  <si>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</si>
  <si>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</si>
  <si>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</si>
  <si>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</si>
  <si>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</si>
  <si>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</si>
  <si>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</si>
  <si>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</si>
  <si>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</si>
  <si>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</si>
  <si>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</si>
  <si>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</si>
  <si>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</si>
  <si>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</si>
  <si>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</si>
  <si>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</si>
  <si>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</si>
  <si>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</si>
  <si>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</si>
  <si>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</si>
  <si>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</si>
  <si>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</si>
  <si>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</si>
  <si>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</si>
  <si>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</si>
  <si>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</si>
  <si>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</si>
  <si>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</si>
  <si>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</si>
  <si>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</si>
  <si>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</si>
  <si>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</si>
  <si>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</si>
  <si>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</si>
  <si>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</si>
  <si>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</si>
  <si>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</si>
  <si>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</si>
  <si>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</si>
  <si>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</si>
  <si>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</si>
  <si>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</si>
  <si>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</si>
  <si>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</si>
  <si>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</si>
  <si>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</si>
  <si>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</si>
  <si>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</si>
  <si>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</si>
  <si>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</si>
  <si>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</si>
  <si>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</si>
  <si>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</si>
  <si>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</si>
  <si>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</si>
  <si>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</si>
  <si>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</si>
  <si>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</si>
  <si>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</si>
  <si>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</si>
  <si>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</si>
  <si>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</si>
  <si>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</si>
  <si>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</si>
  <si>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</si>
  <si>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</si>
  <si>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</si>
  <si>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</si>
  <si>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</si>
  <si>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</si>
  <si>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</si>
  <si>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</si>
  <si>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</si>
  <si>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</si>
  <si>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</si>
  <si>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</si>
  <si>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</si>
  <si>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</si>
  <si>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</si>
  <si>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</si>
  <si>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</si>
  <si>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</si>
  <si>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</si>
  <si>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</si>
  <si>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</si>
  <si>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</si>
  <si>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</si>
  <si>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</si>
  <si>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</si>
  <si>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</si>
  <si>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</si>
  <si>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</si>
  <si>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</si>
  <si>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</si>
  <si>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</si>
  <si>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</si>
  <si>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</si>
  <si>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</si>
  <si>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</si>
  <si>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</si>
  <si>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</si>
  <si>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</si>
  <si>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</si>
  <si>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</si>
  <si>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</si>
  <si>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</si>
  <si>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</si>
  <si>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</si>
  <si>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</si>
  <si>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</si>
  <si>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</si>
  <si>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</si>
  <si>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</si>
  <si>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</si>
  <si>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</si>
  <si>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</si>
  <si>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</si>
  <si>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</si>
  <si>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</si>
  <si>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</si>
  <si>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</si>
  <si>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</si>
  <si>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</si>
  <si>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</si>
  <si>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</si>
  <si>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</si>
  <si>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</si>
  <si>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</si>
  <si>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</si>
  <si>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</si>
  <si>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</si>
  <si>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</si>
  <si>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</si>
  <si>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</si>
  <si>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</si>
  <si>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</si>
  <si>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</si>
  <si>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</si>
  <si>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</si>
  <si>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</si>
  <si>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</si>
  <si>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</si>
  <si>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</si>
  <si>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</si>
  <si>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</si>
  <si>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</si>
  <si>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</si>
  <si>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</si>
  <si>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</si>
  <si>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</si>
  <si>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</si>
  <si>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</si>
  <si>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</si>
  <si>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</si>
  <si>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</si>
  <si>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</si>
  <si>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</si>
  <si>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</si>
  <si>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</si>
  <si>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</si>
  <si>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</si>
  <si>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</si>
  <si>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</si>
  <si>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</si>
  <si>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</si>
  <si>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</si>
  <si>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</si>
  <si>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</si>
  <si>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</si>
  <si>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</si>
  <si>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</si>
  <si>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</si>
  <si>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</si>
  <si>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</si>
  <si>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</si>
  <si>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</si>
  <si>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</si>
  <si>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</si>
  <si>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</si>
  <si>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</si>
  <si>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</si>
  <si>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</si>
  <si>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</si>
  <si>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</si>
  <si>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</si>
  <si>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</si>
  <si>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</si>
  <si>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</si>
  <si>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</si>
  <si>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</si>
  <si>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</si>
  <si>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</si>
  <si>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</si>
  <si>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</si>
  <si>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</si>
  <si>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</si>
  <si>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</si>
  <si>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</si>
  <si>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</si>
  <si>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</si>
  <si>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</si>
  <si>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</si>
  <si>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</si>
  <si>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</si>
  <si>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</si>
  <si>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</si>
  <si>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</si>
  <si>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</si>
  <si>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</si>
  <si>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</si>
  <si>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</si>
  <si>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</si>
  <si>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</si>
  <si>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</si>
  <si>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</si>
  <si>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</si>
  <si>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</si>
  <si>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</si>
  <si>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</si>
  <si>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</si>
  <si>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</si>
  <si>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</si>
  <si>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</si>
  <si>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</si>
  <si>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</si>
  <si>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</si>
  <si>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</si>
  <si>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</si>
  <si>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</si>
  <si>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</si>
  <si>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</si>
  <si>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</si>
  <si>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</si>
  <si>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</si>
  <si>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</si>
  <si>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</si>
  <si>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</si>
  <si>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</si>
  <si>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</si>
  <si>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</si>
  <si>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</si>
  <si>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</si>
  <si>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</si>
  <si>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</si>
  <si>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</si>
  <si>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</si>
  <si>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</si>
  <si>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</si>
  <si>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</si>
  <si>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</si>
  <si>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</si>
  <si>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</si>
  <si>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</si>
  <si>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</si>
  <si>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</si>
  <si>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</si>
  <si>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</si>
  <si>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</si>
  <si>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</si>
  <si>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</si>
  <si>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</si>
  <si>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</si>
  <si>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</si>
  <si>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</si>
  <si>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</si>
  <si>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</si>
  <si>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</si>
  <si>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</si>
  <si>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</si>
  <si>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</si>
  <si>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</si>
  <si>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</si>
  <si>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</si>
  <si>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</si>
  <si>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</si>
  <si>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</si>
  <si>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</si>
  <si>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</si>
  <si>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</si>
  <si>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</si>
  <si>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</si>
  <si>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</si>
  <si>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</si>
  <si>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</si>
  <si>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</si>
  <si>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</si>
  <si>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</si>
  <si>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</si>
  <si>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</si>
  <si>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</si>
  <si>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</si>
  <si>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</si>
  <si>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</si>
  <si>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</si>
  <si>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</si>
  <si>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</si>
  <si>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</si>
  <si>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</si>
  <si>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</si>
  <si>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</si>
  <si>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</si>
  <si>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</si>
  <si>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</si>
  <si>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</si>
  <si>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</si>
  <si>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</si>
  <si>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</si>
  <si>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</si>
  <si>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</si>
  <si>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</si>
  <si>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</si>
  <si>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</si>
  <si>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</si>
  <si>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</si>
  <si>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</si>
  <si>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</si>
  <si>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</si>
  <si>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</si>
  <si>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</si>
  <si>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</si>
  <si>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</si>
  <si>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</si>
  <si>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</si>
  <si>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</si>
  <si>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</si>
  <si>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</si>
  <si>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</si>
  <si>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</si>
  <si>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</si>
  <si>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</si>
  <si>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</si>
  <si>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</si>
  <si>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</si>
  <si>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</si>
  <si>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</si>
  <si>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</si>
  <si>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</si>
  <si>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</si>
  <si>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</si>
  <si>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</si>
  <si>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</si>
  <si>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</si>
  <si>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</si>
  <si>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</si>
  <si>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</si>
  <si>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</si>
  <si>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</si>
  <si>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</si>
  <si>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</si>
  <si>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</si>
  <si>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</si>
  <si>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</si>
  <si>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</si>
  <si>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</si>
  <si>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</si>
  <si>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</si>
  <si>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</si>
  <si>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</si>
  <si>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</si>
  <si>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</si>
  <si>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</si>
  <si>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</si>
  <si>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</si>
  <si>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</si>
  <si>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</si>
  <si>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</si>
  <si>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</si>
  <si>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</si>
  <si>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</si>
  <si>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</si>
  <si>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</si>
  <si>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</si>
  <si>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</si>
  <si>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</si>
  <si>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</si>
  <si>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</si>
  <si>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</si>
  <si>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</si>
  <si>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</si>
  <si>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</si>
  <si>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</si>
  <si>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</si>
  <si>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</si>
  <si>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</si>
  <si>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</si>
  <si>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</si>
  <si>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</si>
  <si>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</si>
  <si>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</si>
  <si>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</si>
  <si>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</si>
  <si>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</si>
  <si>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</si>
  <si>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</si>
  <si>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</si>
  <si>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</si>
  <si>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</si>
  <si>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</si>
  <si>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</si>
  <si>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</si>
  <si>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</si>
  <si>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</si>
  <si>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</si>
  <si>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</si>
  <si>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</si>
  <si>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</si>
  <si>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</si>
  <si>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</si>
  <si>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</si>
  <si>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</si>
  <si>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</si>
  <si>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</si>
  <si>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</si>
  <si>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</si>
  <si>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</si>
  <si>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</si>
  <si>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</si>
  <si>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</si>
  <si>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</si>
  <si>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</si>
  <si>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</si>
  <si>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</si>
  <si>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</si>
  <si>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</si>
  <si>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</si>
  <si>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</si>
  <si>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</si>
  <si>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</si>
  <si>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</si>
  <si>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</si>
  <si>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</si>
  <si>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</si>
  <si>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</si>
  <si>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</si>
  <si>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</si>
  <si>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</si>
  <si>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</si>
  <si>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</si>
  <si>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</si>
  <si>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</si>
  <si>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</si>
  <si>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</si>
  <si>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</si>
  <si>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</si>
  <si>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</si>
  <si>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</si>
  <si>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</si>
  <si>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</si>
  <si>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</si>
  <si>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</si>
  <si>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</si>
  <si>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</si>
  <si>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</si>
  <si>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</si>
  <si>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</si>
  <si>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</si>
  <si>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</si>
  <si>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</si>
  <si>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</si>
  <si>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</si>
  <si>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</si>
  <si>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</si>
  <si>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</si>
  <si>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</si>
  <si>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</si>
  <si>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</si>
  <si>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</si>
  <si>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</si>
  <si>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</si>
  <si>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</si>
  <si>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</si>
  <si>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</si>
  <si>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</si>
  <si>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</si>
  <si>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</si>
  <si>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</si>
  <si>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</si>
  <si>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</si>
  <si>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</si>
  <si>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</si>
  <si>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</si>
  <si>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</si>
  <si>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</si>
  <si>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</si>
  <si>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</si>
  <si>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</si>
  <si>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</si>
  <si>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</si>
  <si>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</si>
  <si>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</si>
  <si>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</si>
  <si>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</si>
  <si>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</si>
  <si>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</si>
  <si>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</si>
  <si>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</si>
  <si>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</si>
  <si>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</si>
  <si>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</si>
  <si>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</si>
  <si>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</si>
  <si>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</si>
  <si>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</si>
  <si>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</si>
  <si>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</si>
  <si>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</si>
  <si>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</si>
  <si>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</si>
  <si>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</si>
  <si>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</si>
  <si>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</si>
  <si>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</si>
  <si>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</si>
  <si>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</si>
  <si>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</si>
  <si>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</si>
  <si>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</si>
  <si>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</si>
  <si>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</si>
  <si>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</si>
  <si>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</si>
  <si>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</si>
  <si>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</si>
  <si>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</si>
  <si>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</si>
  <si>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</si>
  <si>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</si>
  <si>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</si>
  <si>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</si>
  <si>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</si>
  <si>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</si>
  <si>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</si>
  <si>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</si>
  <si>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</si>
  <si>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</si>
  <si>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</si>
  <si>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</si>
  <si>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</si>
  <si>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</si>
  <si>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</si>
  <si>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</si>
  <si>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</si>
  <si>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</si>
  <si>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</si>
  <si>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</si>
  <si>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</si>
  <si>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</si>
  <si>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</si>
  <si>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</si>
  <si>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</si>
  <si>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</si>
  <si>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</si>
  <si>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</si>
  <si>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</si>
  <si>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</si>
  <si>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</si>
  <si>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</si>
  <si>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</si>
  <si>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</si>
  <si>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</si>
  <si>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</si>
  <si>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</si>
  <si>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</si>
  <si>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</si>
  <si>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</si>
  <si>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</si>
  <si>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</si>
  <si>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</si>
  <si>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</si>
  <si>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</si>
  <si>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</si>
  <si>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</si>
  <si>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</si>
  <si>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</si>
  <si>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</si>
  <si>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</si>
  <si>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</si>
  <si>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</si>
  <si>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</si>
  <si>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</si>
  <si>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</si>
  <si>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</si>
  <si>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</si>
  <si>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</si>
  <si>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</si>
  <si>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</si>
  <si>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</si>
  <si>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</si>
  <si>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</si>
  <si>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</si>
  <si>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</si>
  <si>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</si>
  <si>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</si>
  <si>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</si>
  <si>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</si>
  <si>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</si>
  <si>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</si>
  <si>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</si>
  <si>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</si>
  <si>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</si>
  <si>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</si>
  <si>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</si>
  <si>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</si>
  <si>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</si>
  <si>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</si>
  <si>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</si>
  <si>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</si>
  <si>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</si>
  <si>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</si>
  <si>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</si>
  <si>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</si>
  <si>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</si>
  <si>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</si>
  <si>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</si>
  <si>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</si>
  <si>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</si>
  <si>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</si>
  <si>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</si>
  <si>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</si>
  <si>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</si>
  <si>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</si>
  <si>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</si>
  <si>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</si>
  <si>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</si>
  <si>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</si>
  <si>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</si>
  <si>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</si>
  <si>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</si>
  <si>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</si>
  <si>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</si>
  <si>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</si>
  <si>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</si>
  <si>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</si>
  <si>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</si>
  <si>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</si>
  <si>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</si>
  <si>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</si>
  <si>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</si>
  <si>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</si>
  <si>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</si>
  <si>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</si>
  <si>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</si>
  <si>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</si>
  <si>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</si>
  <si>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</si>
  <si>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</si>
  <si>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</si>
  <si>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</si>
  <si>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</si>
  <si>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</si>
  <si>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</si>
  <si>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</si>
  <si>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</si>
  <si>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</si>
  <si>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</si>
  <si>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</si>
  <si>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</si>
  <si>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</si>
  <si>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</si>
  <si>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</si>
  <si>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</si>
  <si>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</si>
  <si>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</si>
  <si>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</si>
  <si>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</si>
  <si>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</si>
  <si>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</si>
  <si>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</si>
  <si>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</si>
  <si>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</si>
  <si>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</si>
  <si>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</si>
  <si>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</si>
  <si>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</si>
  <si>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</si>
  <si>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</si>
  <si>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</si>
  <si>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</si>
  <si>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</si>
  <si>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</si>
  <si>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</si>
  <si>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</si>
  <si>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</si>
  <si>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</si>
  <si>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</si>
  <si>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</si>
  <si>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</si>
  <si>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</si>
  <si>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</si>
  <si>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</si>
  <si>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</si>
  <si>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</si>
  <si>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</si>
  <si>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</si>
  <si>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</si>
  <si>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</si>
  <si>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</si>
  <si>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</si>
  <si>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</si>
  <si>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</si>
  <si>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</si>
  <si>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</si>
  <si>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</si>
  <si>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</si>
  <si>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</si>
  <si>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</si>
  <si>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</si>
  <si>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</si>
  <si>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</si>
  <si>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</si>
  <si>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</si>
  <si>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</si>
  <si>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</si>
  <si>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</si>
  <si>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</si>
  <si>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</si>
  <si>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</si>
  <si>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</si>
  <si>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</si>
  <si>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</si>
  <si>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</si>
  <si>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</si>
  <si>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</si>
  <si>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</si>
  <si>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</si>
  <si>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</si>
  <si>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</si>
  <si>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</si>
  <si>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</si>
  <si>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</si>
  <si>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</si>
  <si>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</si>
  <si>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</si>
  <si>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</si>
  <si>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</si>
  <si>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</si>
  <si>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</si>
  <si>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</si>
  <si>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</si>
  <si>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</si>
  <si>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</si>
  <si>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</si>
  <si>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</si>
  <si>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</si>
  <si>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</si>
  <si>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</si>
  <si>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</si>
  <si>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</si>
  <si>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</si>
  <si>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</si>
  <si>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</si>
  <si>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</si>
  <si>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</si>
  <si>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</si>
  <si>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</si>
  <si>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</si>
  <si>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</si>
  <si>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</si>
  <si>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</si>
  <si>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</si>
  <si>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</si>
  <si>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</si>
  <si>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</si>
  <si>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</si>
  <si>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</si>
  <si>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</si>
  <si>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</si>
  <si>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</si>
  <si>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</si>
  <si>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</si>
  <si>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</si>
  <si>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</si>
  <si>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</si>
  <si>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</si>
  <si>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</si>
  <si>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</si>
  <si>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</si>
  <si>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</si>
  <si>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</si>
  <si>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</si>
  <si>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</si>
  <si>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</si>
  <si>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</si>
  <si>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</si>
  <si>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</si>
  <si>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</si>
  <si>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</si>
  <si>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</si>
  <si>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</si>
  <si>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</si>
  <si>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</si>
  <si>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</si>
  <si>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</si>
  <si>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</si>
  <si>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</si>
  <si>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</si>
  <si>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</si>
  <si>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</si>
  <si>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</si>
  <si>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</si>
  <si>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</si>
  <si>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</si>
  <si>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</si>
  <si>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</si>
  <si>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</si>
  <si>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</si>
  <si>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</si>
  <si>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</si>
  <si>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</si>
  <si>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</si>
  <si>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</si>
  <si>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</si>
  <si>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</si>
  <si>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</si>
  <si>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</si>
  <si>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</si>
  <si>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</si>
  <si>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</si>
  <si>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</si>
  <si>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</si>
  <si>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</si>
  <si>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</si>
  <si>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</si>
  <si>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</si>
  <si>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</si>
  <si>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</si>
  <si>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</si>
  <si>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</si>
  <si>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</si>
  <si>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</si>
  <si>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</si>
  <si>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</si>
  <si>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</si>
  <si>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</si>
  <si>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</si>
  <si>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</si>
  <si>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</si>
  <si>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</si>
  <si>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</si>
  <si>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</si>
  <si>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</si>
  <si>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</si>
  <si>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</si>
  <si>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</si>
  <si>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</si>
  <si>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</si>
  <si>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</si>
  <si>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</si>
  <si>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</si>
  <si>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</si>
  <si>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</si>
  <si>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</si>
  <si>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</si>
  <si>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</si>
  <si>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</si>
  <si>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</si>
  <si>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</si>
  <si>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</si>
  <si>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</si>
  <si>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</si>
  <si>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</si>
  <si>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</si>
  <si>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</si>
  <si>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</si>
  <si>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</si>
  <si>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</si>
  <si>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</si>
  <si>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</si>
  <si>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</si>
  <si>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</si>
  <si>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</si>
  <si>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</si>
  <si>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</si>
  <si>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</si>
  <si>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</si>
  <si>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</si>
  <si>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</si>
  <si>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</si>
  <si>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</si>
  <si>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</si>
  <si>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</si>
  <si>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</si>
  <si>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</si>
  <si>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</si>
  <si>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</si>
  <si>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</si>
  <si>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</si>
  <si>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</si>
  <si>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</si>
  <si>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</si>
  <si>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</si>
  <si>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</si>
  <si>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</si>
  <si>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</si>
  <si>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</si>
  <si>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</si>
  <si>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</si>
  <si>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</si>
  <si>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</si>
  <si>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</si>
  <si>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</si>
  <si>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</si>
  <si>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</si>
  <si>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</si>
  <si>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</si>
  <si>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</si>
  <si>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</si>
  <si>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</si>
  <si>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</si>
  <si>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</si>
  <si>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</si>
  <si>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</si>
  <si>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</si>
  <si>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</si>
  <si>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</si>
  <si>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</si>
  <si>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</si>
  <si>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</si>
  <si>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</si>
  <si>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</si>
  <si>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</si>
  <si>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</si>
  <si>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</si>
  <si>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</si>
  <si>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</si>
  <si>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</si>
  <si>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</si>
  <si>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</si>
  <si>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</si>
  <si>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</si>
  <si>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</si>
  <si>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</si>
  <si>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</si>
  <si>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</si>
  <si>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</si>
  <si>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</si>
  <si>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</si>
  <si>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</si>
  <si>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</si>
  <si>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</si>
  <si>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</si>
  <si>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</si>
  <si>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</si>
  <si>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</si>
  <si>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</si>
  <si>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</si>
  <si>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</si>
  <si>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</si>
  <si>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</si>
  <si>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</si>
  <si>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</si>
  <si>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</si>
  <si>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</si>
  <si>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</si>
  <si>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</si>
  <si>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</si>
  <si>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</si>
  <si>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</si>
  <si>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</si>
  <si>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</si>
  <si>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</si>
  <si>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</si>
  <si>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</si>
  <si>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</si>
  <si>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</si>
  <si>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</si>
  <si>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</si>
  <si>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</si>
  <si>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</si>
  <si>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</si>
  <si>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</si>
  <si>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</si>
  <si>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</si>
  <si>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</si>
  <si>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</si>
  <si>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</si>
  <si>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</si>
  <si>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</si>
  <si>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</si>
  <si>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</si>
  <si>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</si>
  <si>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</si>
  <si>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</si>
  <si>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</si>
  <si>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</si>
  <si>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</si>
  <si>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</si>
  <si>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</si>
  <si>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</si>
  <si>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</si>
  <si>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</si>
  <si>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</si>
  <si>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</si>
  <si>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</si>
  <si>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</si>
  <si>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</si>
  <si>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</si>
  <si>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</si>
  <si>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</si>
  <si>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</si>
  <si>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</si>
  <si>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</si>
  <si>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</si>
  <si>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</si>
  <si>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</si>
  <si>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</si>
  <si>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</si>
  <si>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</si>
  <si>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</si>
  <si>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</si>
  <si>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</si>
  <si>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</si>
  <si>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</si>
  <si>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</si>
  <si>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</si>
  <si>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</si>
  <si>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</si>
  <si>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</si>
  <si>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</si>
  <si>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</si>
  <si>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</si>
  <si>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</si>
  <si>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</si>
  <si>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</si>
  <si>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</si>
  <si>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</si>
  <si>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</si>
  <si>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</si>
  <si>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</si>
  <si>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</si>
  <si>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</si>
  <si>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</si>
  <si>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</si>
  <si>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</si>
  <si>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</si>
  <si>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</si>
  <si>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</si>
  <si>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</si>
  <si>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</si>
  <si>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</si>
  <si>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</si>
  <si>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</si>
  <si>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</si>
  <si>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</si>
  <si>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</si>
  <si>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</si>
  <si>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</si>
  <si>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</si>
  <si>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</si>
  <si>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</si>
  <si>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</si>
  <si>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</si>
  <si>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</si>
  <si>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</si>
  <si>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</si>
  <si>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</si>
  <si>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</si>
  <si>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</si>
  <si>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</si>
  <si>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</si>
  <si>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</si>
  <si>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</si>
  <si>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</si>
  <si>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</si>
  <si>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</si>
  <si>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</si>
  <si>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</si>
  <si>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</si>
  <si>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</si>
  <si>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</si>
  <si>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</si>
  <si>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</si>
  <si>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</si>
  <si>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</si>
  <si>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</si>
  <si>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</si>
  <si>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</si>
  <si>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</si>
  <si>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</si>
  <si>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</si>
  <si>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</si>
  <si>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</si>
  <si>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</si>
  <si>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</si>
  <si>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</si>
  <si>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</si>
  <si>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</si>
  <si>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</si>
  <si>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</si>
  <si>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</si>
  <si>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</si>
  <si>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</si>
  <si>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</si>
  <si>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</si>
  <si>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</si>
  <si>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</si>
  <si>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</si>
  <si>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</si>
  <si>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</si>
  <si>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</si>
  <si>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</si>
  <si>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</si>
  <si>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</si>
  <si>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</si>
  <si>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</si>
  <si>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</si>
  <si>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</si>
  <si>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</si>
  <si>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</si>
  <si>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</si>
  <si>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</si>
  <si>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</si>
  <si>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</si>
  <si>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</si>
  <si>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</si>
  <si>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</si>
  <si>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</si>
  <si>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</si>
  <si>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</si>
  <si>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</si>
  <si>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</si>
  <si>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</si>
  <si>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</si>
  <si>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</si>
  <si>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</si>
  <si>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</si>
  <si>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</si>
  <si>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</si>
  <si>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</si>
  <si>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</si>
  <si>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</si>
  <si>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</si>
  <si>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</si>
  <si>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</si>
  <si>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</si>
  <si>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</si>
  <si>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</si>
  <si>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</si>
  <si>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</si>
  <si>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</si>
  <si>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</si>
  <si>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</si>
  <si>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</si>
  <si>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</si>
  <si>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</si>
  <si>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</si>
  <si>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</si>
  <si>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</si>
  <si>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</si>
  <si>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</si>
  <si>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</si>
  <si>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</si>
  <si>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</si>
  <si>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</si>
  <si>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</si>
  <si>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</si>
  <si>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</si>
  <si>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</si>
  <si>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</si>
  <si>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</si>
  <si>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</si>
  <si>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</si>
  <si>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</si>
  <si>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</si>
  <si>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</si>
  <si>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</si>
  <si>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</si>
  <si>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</si>
  <si>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</si>
  <si>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</si>
  <si>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</si>
  <si>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</si>
  <si>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</si>
  <si>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</si>
  <si>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</si>
  <si>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</si>
  <si>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</si>
  <si>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</si>
  <si>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</si>
  <si>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</si>
  <si>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</si>
  <si>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</si>
  <si>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</si>
  <si>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</si>
  <si>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</si>
  <si>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</si>
  <si>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</si>
  <si>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</si>
  <si>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</si>
  <si>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</si>
  <si>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</si>
  <si>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</si>
  <si>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</si>
  <si>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</si>
  <si>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</si>
  <si>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</si>
  <si>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</si>
  <si>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</si>
  <si>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</si>
  <si>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</si>
  <si>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</si>
  <si>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</si>
  <si>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</si>
  <si>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</si>
  <si>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</si>
  <si>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</si>
  <si>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</si>
  <si>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</si>
  <si>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</si>
  <si>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</si>
  <si>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</si>
  <si>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</si>
  <si>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</si>
  <si>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</si>
  <si>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</si>
  <si>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</si>
  <si>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</si>
  <si>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</si>
  <si>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</si>
  <si>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</si>
  <si>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</si>
  <si>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</si>
  <si>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</si>
  <si>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</si>
  <si>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</si>
  <si>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</si>
  <si>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</si>
  <si>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</si>
  <si>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</si>
  <si>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</si>
  <si>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</si>
  <si>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</si>
  <si>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</si>
  <si>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</si>
  <si>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</si>
  <si>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</si>
  <si>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</si>
  <si>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</si>
  <si>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</si>
  <si>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</si>
  <si>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</si>
  <si>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</si>
  <si>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</si>
  <si>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</si>
  <si>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</si>
  <si>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</si>
  <si>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</si>
  <si>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</si>
  <si>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</si>
  <si>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</si>
  <si>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</si>
  <si>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</si>
  <si>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</si>
  <si>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</si>
  <si>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</si>
  <si>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</si>
  <si>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</si>
  <si>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</si>
  <si>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</si>
  <si>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</si>
  <si>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</si>
  <si>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</si>
  <si>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</si>
  <si>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</si>
  <si>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</si>
  <si>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</si>
  <si>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</si>
  <si>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</si>
  <si>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</si>
  <si>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</si>
  <si>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</si>
  <si>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</si>
  <si>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</si>
  <si>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</si>
  <si>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</si>
  <si>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</si>
  <si>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</si>
  <si>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</si>
  <si>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</si>
  <si>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</si>
  <si>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</si>
  <si>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</si>
  <si>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</si>
  <si>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</si>
  <si>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</si>
  <si>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</si>
  <si>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</si>
  <si>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</si>
  <si>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</si>
  <si>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</si>
  <si>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</si>
  <si>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</si>
  <si>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</si>
  <si>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</si>
  <si>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</si>
  <si>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</si>
  <si>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</si>
  <si>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</si>
  <si>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</si>
  <si>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</si>
  <si>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</si>
  <si>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</si>
  <si>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</si>
  <si>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</si>
  <si>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</si>
  <si>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</si>
  <si>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</si>
  <si>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</si>
  <si>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</si>
  <si>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</si>
  <si>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</si>
  <si>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</si>
  <si>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</si>
  <si>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</si>
  <si>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</si>
  <si>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</si>
  <si>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</si>
  <si>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</si>
  <si>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</si>
  <si>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</si>
  <si>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</si>
  <si>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</si>
  <si>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</si>
  <si>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</si>
  <si>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</si>
  <si>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</si>
  <si>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</si>
  <si>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</si>
  <si>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</si>
  <si>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</si>
  <si>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</si>
  <si>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</si>
  <si>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</si>
  <si>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</si>
  <si>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</si>
  <si>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</si>
  <si>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</si>
  <si>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</si>
  <si>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</si>
  <si>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</si>
  <si>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</si>
  <si>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</si>
  <si>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</si>
  <si>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</si>
  <si>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</si>
  <si>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</si>
  <si>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</si>
  <si>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</si>
  <si>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</si>
  <si>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</si>
  <si>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</si>
  <si>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</si>
  <si>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</si>
  <si>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</si>
  <si>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</si>
  <si>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</si>
  <si>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</si>
  <si>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</si>
  <si>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</si>
  <si>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</si>
  <si>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</si>
  <si>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</si>
  <si>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</si>
  <si>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</si>
  <si>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</si>
  <si>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</si>
  <si>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</si>
  <si>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</si>
  <si>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</si>
  <si>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</si>
  <si>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</si>
  <si>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</si>
  <si>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</si>
  <si>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</si>
  <si>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</si>
  <si>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</si>
  <si>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</si>
  <si>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</si>
  <si>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</si>
  <si>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</si>
  <si>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</si>
  <si>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</si>
  <si>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</si>
  <si>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</si>
  <si>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</si>
  <si>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</si>
  <si>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</si>
  <si>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</si>
  <si>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</si>
  <si>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</si>
  <si>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</si>
  <si>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</si>
  <si>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</si>
  <si>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</si>
  <si>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</si>
  <si>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</si>
  <si>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</si>
  <si>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</si>
  <si>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</si>
  <si>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</si>
  <si>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</si>
  <si>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</si>
  <si>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</si>
  <si>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</si>
  <si>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</si>
  <si>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</si>
  <si>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</si>
  <si>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</si>
  <si>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</si>
  <si>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</si>
  <si>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</si>
  <si>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</si>
  <si>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</si>
  <si>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</si>
  <si>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</si>
  <si>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</si>
  <si>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</si>
  <si>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</si>
  <si>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</si>
  <si>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</si>
  <si>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</si>
  <si>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</si>
  <si>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</si>
  <si>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</si>
  <si>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</si>
  <si>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</si>
  <si>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</si>
  <si>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</si>
  <si>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</si>
  <si>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</si>
  <si>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</si>
  <si>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</si>
  <si>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</si>
  <si>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</si>
  <si>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</si>
  <si>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</si>
  <si>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</si>
  <si>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</si>
  <si>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</si>
  <si>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</si>
  <si>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</si>
  <si>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</si>
  <si>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</si>
  <si>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</si>
  <si>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</si>
  <si>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</si>
  <si>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</si>
  <si>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</si>
  <si>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</si>
  <si>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</si>
  <si>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</si>
  <si>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</si>
  <si>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</si>
  <si>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</si>
  <si>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</si>
  <si>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</si>
  <si>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</si>
  <si>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</si>
  <si>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</si>
  <si>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</si>
  <si>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</si>
  <si>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</si>
  <si>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</si>
  <si>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</si>
  <si>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</si>
  <si>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</si>
  <si>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</si>
  <si>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</si>
  <si>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</si>
  <si>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</si>
  <si>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</si>
  <si>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</si>
  <si>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</si>
  <si>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</si>
  <si>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</si>
  <si>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</si>
  <si>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</si>
  <si>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</si>
  <si>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</si>
  <si>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</si>
  <si>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</si>
  <si>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</si>
  <si>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</si>
  <si>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</si>
  <si>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</si>
  <si>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</si>
  <si>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</si>
  <si>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</si>
  <si>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</si>
  <si>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</si>
  <si>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</si>
  <si>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</si>
  <si>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</si>
  <si>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</si>
  <si>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</si>
  <si>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</si>
  <si>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</si>
  <si>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</si>
  <si>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</si>
  <si>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</si>
  <si>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</si>
  <si>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</si>
  <si>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</si>
  <si>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</si>
  <si>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</si>
  <si>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</si>
  <si>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</si>
  <si>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</si>
  <si>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</si>
  <si>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</si>
  <si>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</si>
  <si>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</si>
  <si>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</si>
  <si>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</si>
  <si>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</si>
  <si>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</si>
  <si>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</si>
  <si>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</si>
  <si>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</si>
  <si>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</si>
  <si>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</si>
  <si>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</si>
  <si>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</si>
  <si>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</si>
  <si>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</si>
  <si>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</si>
  <si>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</si>
  <si>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</si>
  <si>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</si>
  <si>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</si>
  <si>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</si>
  <si>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</si>
  <si>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</si>
  <si>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</si>
  <si>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</si>
  <si>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</si>
  <si>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</si>
  <si>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</si>
  <si>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</si>
  <si>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</si>
  <si>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</si>
  <si>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</si>
  <si>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</si>
  <si>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</si>
  <si>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</si>
  <si>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</si>
  <si>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</si>
  <si>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</si>
  <si>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</si>
  <si>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</si>
  <si>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</si>
  <si>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</si>
  <si>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</si>
  <si>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</si>
  <si>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</si>
  <si>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</si>
  <si>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</si>
  <si>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</si>
  <si>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</si>
  <si>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</si>
  <si>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</si>
  <si>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</si>
  <si>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</si>
  <si>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</si>
  <si>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</si>
  <si>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</si>
  <si>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</si>
  <si>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</si>
  <si>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</si>
  <si>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</si>
  <si>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</si>
  <si>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</si>
  <si>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</si>
  <si>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</si>
  <si>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</si>
  <si>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</si>
  <si>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</si>
  <si>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</si>
  <si>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</si>
  <si>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</si>
  <si>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</si>
  <si>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</si>
  <si>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</si>
  <si>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</si>
  <si>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</si>
  <si>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</si>
  <si>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</si>
  <si>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</si>
  <si>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</si>
  <si>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</si>
  <si>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</si>
  <si>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</si>
  <si>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</si>
  <si>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</si>
  <si>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</si>
  <si>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</si>
  <si>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</si>
  <si>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</si>
  <si>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</si>
  <si>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</si>
  <si>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</si>
  <si>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</si>
  <si>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</si>
  <si>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</si>
  <si>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</si>
  <si>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</si>
  <si>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</si>
  <si>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</si>
  <si>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</si>
  <si>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</si>
  <si>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</si>
  <si>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</si>
  <si>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</si>
  <si>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</si>
  <si>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</si>
  <si>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</si>
  <si>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</si>
  <si>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</si>
  <si>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</si>
  <si>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</si>
  <si>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</si>
  <si>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</si>
  <si>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</si>
  <si>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</si>
  <si>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</si>
  <si>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</si>
  <si>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</si>
  <si>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</si>
  <si>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</si>
  <si>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</si>
  <si>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</si>
  <si>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</si>
  <si>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</si>
  <si>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</si>
  <si>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</si>
  <si>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</si>
  <si>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</si>
  <si>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</si>
  <si>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</si>
  <si>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</si>
  <si>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</si>
  <si>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</si>
  <si>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</si>
  <si>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</si>
  <si>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</si>
  <si>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</si>
  <si>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</si>
  <si>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</si>
  <si>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</si>
  <si>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</si>
  <si>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</si>
  <si>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</si>
  <si>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</si>
  <si>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</si>
  <si>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</si>
  <si>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</si>
  <si>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</si>
  <si>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</si>
  <si>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</si>
  <si>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</si>
  <si>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</si>
  <si>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</si>
  <si>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</si>
  <si>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</si>
  <si>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</si>
  <si>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</si>
  <si>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</si>
  <si>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</si>
  <si>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</si>
  <si>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</si>
  <si>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</si>
  <si>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</si>
  <si>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</si>
  <si>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</si>
  <si>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</si>
  <si>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</si>
  <si>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</si>
  <si>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</si>
  <si>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</si>
  <si>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</si>
  <si>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</si>
  <si>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</si>
  <si>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</si>
  <si>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</si>
  <si>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</si>
  <si>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</si>
  <si>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</si>
  <si>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</si>
  <si>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</si>
  <si>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</si>
  <si>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</si>
  <si>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</si>
  <si>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</si>
  <si>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</si>
  <si>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</si>
  <si>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</si>
  <si>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</si>
  <si>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</si>
  <si>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</si>
  <si>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</si>
  <si>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</si>
  <si>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</si>
  <si>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</si>
  <si>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</si>
  <si>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</si>
  <si>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</si>
  <si>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</si>
  <si>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</si>
  <si>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</si>
  <si>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</si>
  <si>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</si>
  <si>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</si>
  <si>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</si>
  <si>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</si>
  <si>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</si>
  <si>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</si>
  <si>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</si>
  <si>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</si>
  <si>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</si>
  <si>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</si>
  <si>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</si>
  <si>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</si>
  <si>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</si>
  <si>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</si>
  <si>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</si>
  <si>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</si>
  <si>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</si>
  <si>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</si>
  <si>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</si>
  <si>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</si>
  <si>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</si>
  <si>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</si>
  <si>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</si>
  <si>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</si>
  <si>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</si>
  <si>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</si>
  <si>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</si>
  <si>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</si>
  <si>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</si>
  <si>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</si>
  <si>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</si>
  <si>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</si>
  <si>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</si>
  <si>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</si>
  <si>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</si>
  <si>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</si>
  <si>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</si>
  <si>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</si>
  <si>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</si>
  <si>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</si>
  <si>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</si>
  <si>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</si>
  <si>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</si>
  <si>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</si>
  <si>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</si>
  <si>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</si>
  <si>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</si>
  <si>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</si>
  <si>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</si>
  <si>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</si>
  <si>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</si>
  <si>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</si>
  <si>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</si>
  <si>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</si>
  <si>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</si>
  <si>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</si>
  <si>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</si>
  <si>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</si>
  <si>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</si>
  <si>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</si>
  <si>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</si>
  <si>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</si>
  <si>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</si>
  <si>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</si>
  <si>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</si>
  <si>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</si>
  <si>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</si>
  <si>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</si>
  <si>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</si>
  <si>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</si>
  <si>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</si>
  <si>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</si>
  <si>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</si>
  <si>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</si>
  <si>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</si>
  <si>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</si>
  <si>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</si>
  <si>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</si>
  <si>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</si>
  <si>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</si>
  <si>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</si>
  <si>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</si>
  <si>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</si>
  <si>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</si>
  <si>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</si>
  <si>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</si>
  <si>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</si>
  <si>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</si>
  <si>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</si>
  <si>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</si>
  <si>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</si>
  <si>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</si>
  <si>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</si>
  <si>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</si>
  <si>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</si>
  <si>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</si>
  <si>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</si>
  <si>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</si>
  <si>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</si>
  <si>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</si>
  <si>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</si>
  <si>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</si>
  <si>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</si>
  <si>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</si>
  <si>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</si>
  <si>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</si>
  <si>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</si>
  <si>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</si>
  <si>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</si>
  <si>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</si>
  <si>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</si>
  <si>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</si>
  <si>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</si>
  <si>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</si>
  <si>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</si>
  <si>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</si>
  <si>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</si>
  <si>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</si>
  <si>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</si>
  <si>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</si>
  <si>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</si>
  <si>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</si>
  <si>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</si>
  <si>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</si>
  <si>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</si>
  <si>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</si>
  <si>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</si>
  <si>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</si>
  <si>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</si>
  <si>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</si>
  <si>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</si>
  <si>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</si>
  <si>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</si>
  <si>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</si>
  <si>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</si>
  <si>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</si>
  <si>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</si>
  <si>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</si>
  <si>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</si>
  <si>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</si>
  <si>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</si>
  <si>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</si>
  <si>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</si>
  <si>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</si>
  <si>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</si>
  <si>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</si>
  <si>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</si>
  <si>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</si>
  <si>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</si>
  <si>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</si>
  <si>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</si>
  <si>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</si>
  <si>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</si>
  <si>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</si>
  <si>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</si>
  <si>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</si>
  <si>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</si>
  <si>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</si>
  <si>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</si>
  <si>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</si>
  <si>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</si>
  <si>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</si>
  <si>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</si>
  <si>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</si>
  <si>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</si>
  <si>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</si>
  <si>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</si>
  <si>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</si>
  <si>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</si>
  <si>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</si>
  <si>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</si>
  <si>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</si>
  <si>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</si>
  <si>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</si>
  <si>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</si>
  <si>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</si>
  <si>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</si>
  <si>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</si>
  <si>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</si>
  <si>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</si>
  <si>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</si>
  <si>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</si>
  <si>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</si>
  <si>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</si>
  <si>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</si>
  <si>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</si>
  <si>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</si>
  <si>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</si>
  <si>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</si>
  <si>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</si>
  <si>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</si>
  <si>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</si>
  <si>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</si>
  <si>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</si>
  <si>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</si>
  <si>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</si>
  <si>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</si>
  <si>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</si>
  <si>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</si>
  <si>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</si>
  <si>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</si>
  <si>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</si>
  <si>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</si>
  <si>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</si>
  <si>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</si>
  <si>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</si>
  <si>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</si>
  <si>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</si>
  <si>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</si>
  <si>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</si>
  <si>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</si>
  <si>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</si>
  <si>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</si>
  <si>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</si>
  <si>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</si>
  <si>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</si>
  <si>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</si>
  <si>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</si>
  <si>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</si>
  <si>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</si>
  <si>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</si>
  <si>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</si>
  <si>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</si>
  <si>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</si>
  <si>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</si>
  <si>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</si>
  <si>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</si>
  <si>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</si>
  <si>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</si>
  <si>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</si>
  <si>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</si>
  <si>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</si>
  <si>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</si>
  <si>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</si>
  <si>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</si>
  <si>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</si>
  <si>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</si>
  <si>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</si>
  <si>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</si>
  <si>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</si>
  <si>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</si>
  <si>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</si>
  <si>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</si>
  <si>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</si>
  <si>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</si>
  <si>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</si>
  <si>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</si>
  <si>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</si>
  <si>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</si>
  <si>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</si>
  <si>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</si>
  <si>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</si>
  <si>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</si>
  <si>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</si>
  <si>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</si>
  <si>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</si>
  <si>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</si>
  <si>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</si>
  <si>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</si>
  <si>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</si>
  <si>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</si>
  <si>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</si>
  <si>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</si>
  <si>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</si>
  <si>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</si>
  <si>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</si>
  <si>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</si>
  <si>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</si>
  <si>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</si>
  <si>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</si>
  <si>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</si>
  <si>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</si>
  <si>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</si>
  <si>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</si>
  <si>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</si>
  <si>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</si>
  <si>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</si>
  <si>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</si>
  <si>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</si>
  <si>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</si>
  <si>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</si>
  <si>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</si>
  <si>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</si>
  <si>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</si>
  <si>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</si>
  <si>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</si>
  <si>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</si>
  <si>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</si>
  <si>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</si>
  <si>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</si>
  <si>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</si>
  <si>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</si>
  <si>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</si>
  <si>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</si>
  <si>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</si>
  <si>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</si>
  <si>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</si>
  <si>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</si>
  <si>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</si>
  <si>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</si>
  <si>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</si>
  <si>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</si>
  <si>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</si>
  <si>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</si>
  <si>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</si>
  <si>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</si>
  <si>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</si>
  <si>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</si>
  <si>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</si>
  <si>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</si>
  <si>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</si>
  <si>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</si>
  <si>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</si>
  <si>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</si>
  <si>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</si>
  <si>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</si>
  <si>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</si>
  <si>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</si>
  <si>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</si>
  <si>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</si>
  <si>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</si>
  <si>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</si>
  <si>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</si>
  <si>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</si>
  <si>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</si>
  <si>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</si>
  <si>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</si>
  <si>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</si>
  <si>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</si>
  <si>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</si>
  <si>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</si>
  <si>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</si>
  <si>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</si>
  <si>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</si>
  <si>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</si>
  <si>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</si>
  <si>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</si>
  <si>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</si>
  <si>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</si>
  <si>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</si>
  <si>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</si>
  <si>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</si>
  <si>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</si>
  <si>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</si>
  <si>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</si>
  <si>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</si>
  <si>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</si>
  <si>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</si>
  <si>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</si>
  <si>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</si>
  <si>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</si>
  <si>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</si>
  <si>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</si>
  <si>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</si>
  <si>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</si>
  <si>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</si>
  <si>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</si>
  <si>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</si>
  <si>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</si>
  <si>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</si>
  <si>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</si>
  <si>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</si>
  <si>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</si>
  <si>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</si>
  <si>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</si>
  <si>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</si>
  <si>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</si>
  <si>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</si>
  <si>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</si>
  <si>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</si>
  <si>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</si>
  <si>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</si>
  <si>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</si>
  <si>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</si>
  <si>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</si>
  <si>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</si>
  <si>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</si>
  <si>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</si>
  <si>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</si>
  <si>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</si>
  <si>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</si>
  <si>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</si>
  <si>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</si>
  <si>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</si>
  <si>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</si>
  <si>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</si>
  <si>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</si>
  <si>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</si>
  <si>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</si>
  <si>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</si>
  <si>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</si>
  <si>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</si>
  <si>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</si>
  <si>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</si>
  <si>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</si>
  <si>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</si>
  <si>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</si>
  <si>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</si>
  <si>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</si>
  <si>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</si>
  <si>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</si>
  <si>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</si>
  <si>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</si>
  <si>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</si>
  <si>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</si>
  <si>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</si>
  <si>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</si>
  <si>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</si>
  <si>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</si>
  <si>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</si>
  <si>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</si>
  <si>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</si>
  <si>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</si>
  <si>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</si>
  <si>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</si>
  <si>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</si>
  <si>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</si>
  <si>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</si>
  <si>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</si>
  <si>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</si>
  <si>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</si>
  <si>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</si>
  <si>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</si>
  <si>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</si>
  <si>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</si>
  <si>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</si>
  <si>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</si>
  <si>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</si>
  <si>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</si>
  <si>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</si>
  <si>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</si>
  <si>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</si>
  <si>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</si>
  <si>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</si>
  <si>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</si>
  <si>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</si>
  <si>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</si>
  <si>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</si>
  <si>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</si>
  <si>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</si>
  <si>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</si>
  <si>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</si>
  <si>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</si>
  <si>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</si>
  <si>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</si>
  <si>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</si>
  <si>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</si>
  <si>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</si>
  <si>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</si>
  <si>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</si>
  <si>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</si>
  <si>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</si>
  <si>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</si>
  <si>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</si>
  <si>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</si>
  <si>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</si>
  <si>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</si>
  <si>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</si>
  <si>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</si>
  <si>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</si>
  <si>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</si>
  <si>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</si>
  <si>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</si>
  <si>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</si>
  <si>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</si>
  <si>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</si>
  <si>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</si>
  <si>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</si>
  <si>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</si>
  <si>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</si>
  <si>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</si>
  <si>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</si>
  <si>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</si>
  <si>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</si>
  <si>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</si>
  <si>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</si>
  <si>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</si>
  <si>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</si>
  <si>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</si>
  <si>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</si>
  <si>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</si>
  <si>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</si>
  <si>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</si>
  <si>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</si>
  <si>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</si>
  <si>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</si>
  <si>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</si>
  <si>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</si>
  <si>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</si>
  <si>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</si>
  <si>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</si>
  <si>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</si>
  <si>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</si>
  <si>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</si>
  <si>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</si>
  <si>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</si>
  <si>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</si>
  <si>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</si>
  <si>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</si>
  <si>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</si>
  <si>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</si>
  <si>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</si>
  <si>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</si>
  <si>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</si>
  <si>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</si>
  <si>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</si>
  <si>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</si>
  <si>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</si>
  <si>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</si>
  <si>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</si>
  <si>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</si>
  <si>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</si>
  <si>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</si>
  <si>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</si>
  <si>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</si>
  <si>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</si>
  <si>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</si>
  <si>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</si>
  <si>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</si>
  <si>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</si>
  <si>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</si>
  <si>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</si>
  <si>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</si>
  <si>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</si>
  <si>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</si>
  <si>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</si>
  <si>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</si>
  <si>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</si>
  <si>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</si>
  <si>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</si>
  <si>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</si>
  <si>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</si>
  <si>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</si>
  <si>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</si>
  <si>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</si>
  <si>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</si>
  <si>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</si>
  <si>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</si>
  <si>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</si>
  <si>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</si>
  <si>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</si>
  <si>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</si>
  <si>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</si>
  <si>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</si>
  <si>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</si>
  <si>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</si>
  <si>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</si>
  <si>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</si>
  <si>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</si>
  <si>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</si>
  <si>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</si>
  <si>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</si>
  <si>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</si>
  <si>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</si>
  <si>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</si>
  <si>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</si>
  <si>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</si>
  <si>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</si>
  <si>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</si>
  <si>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</si>
  <si>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</si>
  <si>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</si>
  <si>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</si>
  <si>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</si>
  <si>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</si>
  <si>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</si>
  <si>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</si>
  <si>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</si>
  <si>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</si>
  <si>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</si>
  <si>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</si>
  <si>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</si>
  <si>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</si>
  <si>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</si>
  <si>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</si>
  <si>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</si>
  <si>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</si>
  <si>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</si>
  <si>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</si>
  <si>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</si>
  <si>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</si>
  <si>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</si>
  <si>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</si>
  <si>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</si>
  <si>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</si>
  <si>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</si>
  <si>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</si>
  <si>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</si>
  <si>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</si>
  <si>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</si>
  <si>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</si>
  <si>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</si>
  <si>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</si>
  <si>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</si>
  <si>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</si>
  <si>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</si>
  <si>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</si>
  <si>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</si>
  <si>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</si>
  <si>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</si>
  <si>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</si>
  <si>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</si>
  <si>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</si>
  <si>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</si>
  <si>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</si>
  <si>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</si>
  <si>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</si>
  <si>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</si>
  <si>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</si>
  <si>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</si>
  <si>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</si>
  <si>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</si>
  <si>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</si>
  <si>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</si>
  <si>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</si>
  <si>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</si>
  <si>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</si>
  <si>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</si>
  <si>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</si>
  <si>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</si>
  <si>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</si>
  <si>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</si>
  <si>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</si>
  <si>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</si>
  <si>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</si>
  <si>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</si>
  <si>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</si>
  <si>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</si>
  <si>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</si>
  <si>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</si>
  <si>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</si>
  <si>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</si>
  <si>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</si>
  <si>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</si>
  <si>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</si>
  <si>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</si>
  <si>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</si>
  <si>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</si>
  <si>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</si>
  <si>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</si>
  <si>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</si>
  <si>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</si>
  <si>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</si>
  <si>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</si>
  <si>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</si>
  <si>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</si>
  <si>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</si>
  <si>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</si>
  <si>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</si>
  <si>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</si>
  <si>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</si>
  <si>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</si>
  <si>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</si>
  <si>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</si>
  <si>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</si>
  <si>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</si>
  <si>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</si>
  <si>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</si>
  <si>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</si>
  <si>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</si>
  <si>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</si>
  <si>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</si>
  <si>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</si>
  <si>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</si>
  <si>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</si>
  <si>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</si>
  <si>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</si>
  <si>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</si>
  <si>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</si>
  <si>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</si>
  <si>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</si>
  <si>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</si>
  <si>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</si>
  <si>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</si>
  <si>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</si>
  <si>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</si>
  <si>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</si>
  <si>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</si>
  <si>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</si>
  <si>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</si>
  <si>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</si>
  <si>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</si>
  <si>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</si>
  <si>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</si>
  <si>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</si>
  <si>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</si>
  <si>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</si>
  <si>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</si>
  <si>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</si>
  <si>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</si>
  <si>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</si>
  <si>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</si>
  <si>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</si>
  <si>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</si>
  <si>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</si>
  <si>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</si>
  <si>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</si>
  <si>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</si>
  <si>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</si>
  <si>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</si>
  <si>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</si>
  <si>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</si>
  <si>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</si>
  <si>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</si>
  <si>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</si>
  <si>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</si>
  <si>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</si>
  <si>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</si>
  <si>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</si>
  <si>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</si>
  <si>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</si>
  <si>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</si>
  <si>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</si>
  <si>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</si>
  <si>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</si>
  <si>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</si>
  <si>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</si>
  <si>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</si>
  <si>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</si>
  <si>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</si>
  <si>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</si>
  <si>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</si>
  <si>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</si>
  <si>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</si>
  <si>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</si>
  <si>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</si>
  <si>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</si>
  <si>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</si>
  <si>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</si>
  <si>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</si>
  <si>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</si>
  <si>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</si>
  <si>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</si>
  <si>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</si>
  <si>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</si>
  <si>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</si>
  <si>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</si>
  <si>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</si>
  <si>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</si>
  <si>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</si>
  <si>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</si>
  <si>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</si>
  <si>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</si>
  <si>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</si>
  <si>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</si>
  <si>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</si>
  <si>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</si>
  <si>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</si>
  <si>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</si>
  <si>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</si>
  <si>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</si>
  <si>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</si>
  <si>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</si>
  <si>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</si>
  <si>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</si>
  <si>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</si>
  <si>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</si>
  <si>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</si>
  <si>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</si>
  <si>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</si>
  <si>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</si>
  <si>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</si>
  <si>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</si>
  <si>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</si>
  <si>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</si>
  <si>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</si>
  <si>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</si>
  <si>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</si>
  <si>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</si>
  <si>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</si>
  <si>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</si>
  <si>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</si>
  <si>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</si>
  <si>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</si>
  <si>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</si>
  <si>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</si>
  <si>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</si>
  <si>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</si>
  <si>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</si>
  <si>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</si>
  <si>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</si>
  <si>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</si>
  <si>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</si>
  <si>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</si>
  <si>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</si>
  <si>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</si>
  <si>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</si>
  <si>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</si>
  <si>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</si>
  <si>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</si>
  <si>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</si>
  <si>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</si>
  <si>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</si>
  <si>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</si>
  <si>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</si>
  <si>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</si>
  <si>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</si>
  <si>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</si>
  <si>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</si>
  <si>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</si>
  <si>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</si>
  <si>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</si>
  <si>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</si>
  <si>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</si>
  <si>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</si>
  <si>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</si>
  <si>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</si>
  <si>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</si>
  <si>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</si>
  <si>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</si>
  <si>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</si>
  <si>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</si>
  <si>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</si>
  <si>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</si>
  <si>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</si>
  <si>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</si>
  <si>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</si>
  <si>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</si>
  <si>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</si>
  <si>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</si>
  <si>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</si>
  <si>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</si>
  <si>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</si>
  <si>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</si>
  <si>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</si>
  <si>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</si>
  <si>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</si>
  <si>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</si>
  <si>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</si>
  <si>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</si>
  <si>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</si>
  <si>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</si>
  <si>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</si>
  <si>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</si>
  <si>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</si>
  <si>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</si>
  <si>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</si>
  <si>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</si>
  <si>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</si>
  <si>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</si>
  <si>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</si>
  <si>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</si>
  <si>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</si>
  <si>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</si>
  <si>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</si>
  <si>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</si>
  <si>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</si>
  <si>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</si>
  <si>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</si>
  <si>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</si>
  <si>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</si>
  <si>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</si>
  <si>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</si>
  <si>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</si>
  <si>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</si>
  <si>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</si>
  <si>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</si>
  <si>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</si>
  <si>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</si>
  <si>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</si>
  <si>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</si>
  <si>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</si>
  <si>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</si>
  <si>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</si>
  <si>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</si>
  <si>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</si>
  <si>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</si>
  <si>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</si>
  <si>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</si>
  <si>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</si>
  <si>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</si>
  <si>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</si>
  <si>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</si>
  <si>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</si>
  <si>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</si>
  <si>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</si>
  <si>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</si>
  <si>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</si>
  <si>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</si>
  <si>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</si>
  <si>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</si>
  <si>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</si>
  <si>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</si>
  <si>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</si>
  <si>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</si>
  <si>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</si>
  <si>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</si>
  <si>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</si>
  <si>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</si>
  <si>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</si>
  <si>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</si>
  <si>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</si>
  <si>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</si>
  <si>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</si>
  <si>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</si>
  <si>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</si>
  <si>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</si>
  <si>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</si>
  <si>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</si>
  <si>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</si>
  <si>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</si>
  <si>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</si>
  <si>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</si>
  <si>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</si>
  <si>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</si>
  <si>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</si>
  <si>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</si>
  <si>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</si>
  <si>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</si>
  <si>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</si>
  <si>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</si>
  <si>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</si>
  <si>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</si>
  <si>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</si>
  <si>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</si>
  <si>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</si>
  <si>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</si>
  <si>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</si>
  <si>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</si>
  <si>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</si>
  <si>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</si>
  <si>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</si>
  <si>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</si>
  <si>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</si>
  <si>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</si>
  <si>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</si>
  <si>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</si>
  <si>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</si>
  <si>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</si>
  <si>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</si>
  <si>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</si>
  <si>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</si>
  <si>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</si>
  <si>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</si>
  <si>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</si>
  <si>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</si>
  <si>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</si>
  <si>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</si>
  <si>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</si>
  <si>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</si>
  <si>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</si>
  <si>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</si>
  <si>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</si>
  <si>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</si>
  <si>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</si>
  <si>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</si>
  <si>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</si>
  <si>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</si>
  <si>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</si>
  <si>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</si>
  <si>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</si>
  <si>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</si>
  <si>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</si>
  <si>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</si>
  <si>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</si>
  <si>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</si>
  <si>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</si>
  <si>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</si>
  <si>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</si>
  <si>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</si>
  <si>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</si>
  <si>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</si>
  <si>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</si>
  <si>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</si>
  <si>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</si>
  <si>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</si>
  <si>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</si>
  <si>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</si>
  <si>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</si>
  <si>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</si>
  <si>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</si>
  <si>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</si>
  <si>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</si>
  <si>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</si>
  <si>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</si>
  <si>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</si>
  <si>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</si>
  <si>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</si>
  <si>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</si>
  <si>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</si>
  <si>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</si>
  <si>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</si>
  <si>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</si>
  <si>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</si>
  <si>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</si>
  <si>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</si>
  <si>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</si>
  <si>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</si>
  <si>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</si>
  <si>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</si>
  <si>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</si>
  <si>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</si>
  <si>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</si>
  <si>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</si>
  <si>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</si>
  <si>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</si>
  <si>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</si>
  <si>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</si>
  <si>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</si>
  <si>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</si>
  <si>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</si>
  <si>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</si>
  <si>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</si>
  <si>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</si>
  <si>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</si>
  <si>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</si>
  <si>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</si>
  <si>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</si>
  <si>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</si>
  <si>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</si>
  <si>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</si>
  <si>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</si>
  <si>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</si>
  <si>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</si>
  <si>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</si>
  <si>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</si>
  <si>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</si>
  <si>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</si>
  <si>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</si>
  <si>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</si>
  <si>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</si>
  <si>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</si>
  <si>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</si>
  <si>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</si>
  <si>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</si>
  <si>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</si>
  <si>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</si>
  <si>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</si>
  <si>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</si>
  <si>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</si>
  <si>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</si>
  <si>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</si>
  <si>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</si>
  <si>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</si>
  <si>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</si>
  <si>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</si>
  <si>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</si>
  <si>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</si>
  <si>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</si>
  <si>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</si>
  <si>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</si>
  <si>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</si>
  <si>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</si>
  <si>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</si>
  <si>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</si>
  <si>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</si>
  <si>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</si>
  <si>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</si>
  <si>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</si>
  <si>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</si>
  <si>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</si>
  <si>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</si>
  <si>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</si>
  <si>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</si>
  <si>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</si>
  <si>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</si>
  <si>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</si>
  <si>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</si>
  <si>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</si>
  <si>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</si>
  <si>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</si>
  <si>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</si>
  <si>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</si>
  <si>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</si>
  <si>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</si>
  <si>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</si>
  <si>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</si>
  <si>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</si>
  <si>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</si>
  <si>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</si>
  <si>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</si>
  <si>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</si>
  <si>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</si>
  <si>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</si>
  <si>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</si>
  <si>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</si>
  <si>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</si>
  <si>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</si>
  <si>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</si>
  <si>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</si>
  <si>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</si>
  <si>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</si>
  <si>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</si>
  <si>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</si>
  <si>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</si>
  <si>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</si>
  <si>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</si>
  <si>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</si>
  <si>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</si>
  <si>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</si>
  <si>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</si>
  <si>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</si>
  <si>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</si>
  <si>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</si>
  <si>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</si>
  <si>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</si>
  <si>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</si>
  <si>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</si>
  <si>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</si>
  <si>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</si>
  <si>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</si>
  <si>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</si>
  <si>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</si>
  <si>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</si>
  <si>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</si>
  <si>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</si>
  <si>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</si>
  <si>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</si>
  <si>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</si>
  <si>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</si>
  <si>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</si>
  <si>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</si>
  <si>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</si>
  <si>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</si>
  <si>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</si>
  <si>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</si>
  <si>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</si>
  <si>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</si>
  <si>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</si>
  <si>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</si>
  <si>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</si>
  <si>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</si>
  <si>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</si>
  <si>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</si>
  <si>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</si>
  <si>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</si>
  <si>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</si>
  <si>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</si>
  <si>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</si>
  <si>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</si>
  <si>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</si>
  <si>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</si>
  <si>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</si>
  <si>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</si>
  <si>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</si>
  <si>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</si>
  <si>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</si>
  <si>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</si>
  <si>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</si>
  <si>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</si>
  <si>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</si>
  <si>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</si>
  <si>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</si>
  <si>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</si>
  <si>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</si>
  <si>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</si>
  <si>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</si>
  <si>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</si>
  <si>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</si>
  <si>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</si>
  <si>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</si>
  <si>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</si>
  <si>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</si>
  <si>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</si>
  <si>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</si>
  <si>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</si>
  <si>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</si>
  <si>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</si>
  <si>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</si>
  <si>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</si>
  <si>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</si>
  <si>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</si>
  <si>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</si>
  <si>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</si>
  <si>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</si>
  <si>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</si>
  <si>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</si>
  <si>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</si>
  <si>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</si>
  <si>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</si>
  <si>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</si>
  <si>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</si>
  <si>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</si>
  <si>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</si>
  <si>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</si>
  <si>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</si>
  <si>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</si>
  <si>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</si>
  <si>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</si>
  <si>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</si>
  <si>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</si>
  <si>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</si>
  <si>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</si>
  <si>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</si>
  <si>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</si>
  <si>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</si>
  <si>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</si>
  <si>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</si>
  <si>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</si>
  <si>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</si>
  <si>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</si>
  <si>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</si>
  <si>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</si>
  <si>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</si>
  <si>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</si>
  <si>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</si>
  <si>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</si>
  <si>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</si>
  <si>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</si>
  <si>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</si>
  <si>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</si>
  <si>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</si>
  <si>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</si>
  <si>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</si>
  <si>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</si>
  <si>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</si>
  <si>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</si>
  <si>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</si>
  <si>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</si>
  <si>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</si>
  <si>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</si>
  <si>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</si>
  <si>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</si>
  <si>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</si>
  <si>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</si>
  <si>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</si>
  <si>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</si>
  <si>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</si>
  <si>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</si>
  <si>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</si>
  <si>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</si>
  <si>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</si>
  <si>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</si>
  <si>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</si>
  <si>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</si>
  <si>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</si>
  <si>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</si>
  <si>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</si>
  <si>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</si>
  <si>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</si>
  <si>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</si>
  <si>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</si>
  <si>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</si>
  <si>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</si>
  <si>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</si>
  <si>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</si>
  <si>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</si>
  <si>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</si>
  <si>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</si>
  <si>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</si>
  <si>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</si>
  <si>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</si>
  <si>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</si>
  <si>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</si>
  <si>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</si>
  <si>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</si>
  <si>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</si>
  <si>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</si>
  <si>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</si>
  <si>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</si>
  <si>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</si>
  <si>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</si>
  <si>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</si>
  <si>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</si>
  <si>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</si>
  <si>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</si>
  <si>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</si>
  <si>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</si>
  <si>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</si>
  <si>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</si>
  <si>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</si>
  <si>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</si>
  <si>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</si>
  <si>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</si>
  <si>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</si>
  <si>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</si>
  <si>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</si>
  <si>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</si>
  <si>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</si>
  <si>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</si>
  <si>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</si>
  <si>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</si>
  <si>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</si>
  <si>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</si>
  <si>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</si>
  <si>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</si>
  <si>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</si>
  <si>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</si>
  <si>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</si>
  <si>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</si>
  <si>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</si>
  <si>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</si>
  <si>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</si>
  <si>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</si>
  <si>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</si>
  <si>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</si>
  <si>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</si>
  <si>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</si>
  <si>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</si>
  <si>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</si>
  <si>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</si>
  <si>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</si>
  <si>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</si>
  <si>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</si>
  <si>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</si>
  <si>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</si>
  <si>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</si>
  <si>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</si>
  <si>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</si>
  <si>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</si>
  <si>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</si>
  <si>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</si>
  <si>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</si>
  <si>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</si>
  <si>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</si>
  <si>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</si>
  <si>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</si>
  <si>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</si>
  <si>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</si>
  <si>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</si>
  <si>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</si>
  <si>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</si>
  <si>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</si>
  <si>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</si>
  <si>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</si>
  <si>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</si>
  <si>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</si>
  <si>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</si>
  <si>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</si>
  <si>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</si>
  <si>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</si>
  <si>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</si>
  <si>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</si>
  <si>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</si>
  <si>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</si>
  <si>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</si>
  <si>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</si>
  <si>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</si>
  <si>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</si>
  <si>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</si>
  <si>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</si>
  <si>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</si>
  <si>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</si>
  <si>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</si>
  <si>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</si>
  <si>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</si>
  <si>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</si>
  <si>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</si>
  <si>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</si>
  <si>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</si>
  <si>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</si>
  <si>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</si>
  <si>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</si>
  <si>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</si>
  <si>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</si>
  <si>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</si>
  <si>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</si>
  <si>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</si>
  <si>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</si>
  <si>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</si>
  <si>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</si>
  <si>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</si>
  <si>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</si>
  <si>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</si>
  <si>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</si>
  <si>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</si>
  <si>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</si>
  <si>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</si>
  <si>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</si>
  <si>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</si>
  <si>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</si>
  <si>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</si>
  <si>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</si>
  <si>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</si>
  <si>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</si>
  <si>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</si>
  <si>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</si>
  <si>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</si>
  <si>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</si>
  <si>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</si>
  <si>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</si>
  <si>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</si>
  <si>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</si>
  <si>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</si>
  <si>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</si>
  <si>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</si>
  <si>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</si>
  <si>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</si>
  <si>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</si>
  <si>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</si>
  <si>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</si>
  <si>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</si>
  <si>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</si>
  <si>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</si>
  <si>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</si>
  <si>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</si>
  <si>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</si>
  <si>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</si>
  <si>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</si>
  <si>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</si>
  <si>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</si>
  <si>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</si>
  <si>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</si>
  <si>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</si>
  <si>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</si>
  <si>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</si>
  <si>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</si>
  <si>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</si>
  <si>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</si>
  <si>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</si>
  <si>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</si>
  <si>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</si>
  <si>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</si>
  <si>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</si>
  <si>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</si>
  <si>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</si>
  <si>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</si>
  <si>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</si>
  <si>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</si>
  <si>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</si>
  <si>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</si>
  <si>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</si>
  <si>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</si>
  <si>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</si>
  <si>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</si>
  <si>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</si>
  <si>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</si>
  <si>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</si>
  <si>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</si>
  <si>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</si>
  <si>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</si>
  <si>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</si>
  <si>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</si>
  <si>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</si>
  <si>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</si>
  <si>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</si>
  <si>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</si>
  <si>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</si>
  <si>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</si>
  <si>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</si>
  <si>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</si>
  <si>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</si>
  <si>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</si>
  <si>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</si>
  <si>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</si>
  <si>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</si>
  <si>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</si>
  <si>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</si>
  <si>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</si>
  <si>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</si>
  <si>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</si>
  <si>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</si>
  <si>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</si>
  <si>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</si>
  <si>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</si>
  <si>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</si>
  <si>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</si>
  <si>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</si>
  <si>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</si>
  <si>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</si>
  <si>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</si>
  <si>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</si>
  <si>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</si>
  <si>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</si>
  <si>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</si>
  <si>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</si>
  <si>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</si>
  <si>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</si>
  <si>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</si>
  <si>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</si>
  <si>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</si>
  <si>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</si>
  <si>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</si>
  <si>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</si>
  <si>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</si>
  <si>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</si>
  <si>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</si>
  <si>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</si>
  <si>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</si>
  <si>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</si>
  <si>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</si>
  <si>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</si>
  <si>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</si>
  <si>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</si>
  <si>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</si>
  <si>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</si>
  <si>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</si>
  <si>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</si>
  <si>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</si>
  <si>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</si>
  <si>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</si>
  <si>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</si>
  <si>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</si>
  <si>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</si>
  <si>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</si>
  <si>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</si>
  <si>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</si>
  <si>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</si>
  <si>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</si>
  <si>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</si>
  <si>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</si>
  <si>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</si>
  <si>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</si>
  <si>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</si>
  <si>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</si>
  <si>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</si>
  <si>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</si>
  <si>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</si>
  <si>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</si>
  <si>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</si>
  <si>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</si>
  <si>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</si>
  <si>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</si>
  <si>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</si>
  <si>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</si>
  <si>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</si>
  <si>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</si>
  <si>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</si>
  <si>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</si>
  <si>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</si>
  <si>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</si>
  <si>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</si>
  <si>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</si>
  <si>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</si>
  <si>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</si>
  <si>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</si>
  <si>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</si>
  <si>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</si>
  <si>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</si>
  <si>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</si>
  <si>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</si>
  <si>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</si>
  <si>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</si>
  <si>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</si>
  <si>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</si>
  <si>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</si>
  <si>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</si>
  <si>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</si>
  <si>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</si>
  <si>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</si>
  <si>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</si>
  <si>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</si>
  <si>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</si>
  <si>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</si>
  <si>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</si>
  <si>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</si>
  <si>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</si>
  <si>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</si>
  <si>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</si>
  <si>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</si>
  <si>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</si>
  <si>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</si>
  <si>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</si>
  <si>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</si>
  <si>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</si>
  <si>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</si>
  <si>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</si>
  <si>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</si>
  <si>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</si>
  <si>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</si>
  <si>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</si>
  <si>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</si>
  <si>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</si>
  <si>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</si>
  <si>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</si>
  <si>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</si>
  <si>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</si>
  <si>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</si>
  <si>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</si>
  <si>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</si>
  <si>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</si>
  <si>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</si>
  <si>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</si>
  <si>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</si>
  <si>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</si>
  <si>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</si>
  <si>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</si>
  <si>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</si>
  <si>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</si>
  <si>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</si>
  <si>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</si>
  <si>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</si>
  <si>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</si>
  <si>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</si>
  <si>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</si>
  <si>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</si>
  <si>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</si>
  <si>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</si>
  <si>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</si>
  <si>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</si>
  <si>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</si>
  <si>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</si>
  <si>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</si>
  <si>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</si>
  <si>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</si>
  <si>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</si>
  <si>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</si>
  <si>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</si>
  <si>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</si>
  <si>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</si>
  <si>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</si>
  <si>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</si>
  <si>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</si>
  <si>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</si>
  <si>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</si>
  <si>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</si>
  <si>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</si>
  <si>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</si>
  <si>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</si>
  <si>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</si>
  <si>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</si>
  <si>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</si>
  <si>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</si>
  <si>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</si>
  <si>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</si>
  <si>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</si>
  <si>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</si>
  <si>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</si>
  <si>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</si>
  <si>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</si>
  <si>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</si>
  <si>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</si>
  <si>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</si>
  <si>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</si>
  <si>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</si>
  <si>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</si>
  <si>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</si>
  <si>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</si>
  <si>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</si>
  <si>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</si>
  <si>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</si>
  <si>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</si>
  <si>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</si>
  <si>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</si>
  <si>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</si>
  <si>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</si>
  <si>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</si>
  <si>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</si>
  <si>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</si>
  <si>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</si>
  <si>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</si>
  <si>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</si>
  <si>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</si>
  <si>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</si>
  <si>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</si>
  <si>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</si>
  <si>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</si>
  <si>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</si>
  <si>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</si>
  <si>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</si>
  <si>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</si>
  <si>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</si>
  <si>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</si>
  <si>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</si>
  <si>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</si>
  <si>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</si>
  <si>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</si>
  <si>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</si>
  <si>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</si>
  <si>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</si>
  <si>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</si>
  <si>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</si>
  <si>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</si>
  <si>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</si>
  <si>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</si>
  <si>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</si>
  <si>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</si>
  <si>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</si>
  <si>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</si>
  <si>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</si>
  <si>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</si>
  <si>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</si>
  <si>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</si>
  <si>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</si>
  <si>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</si>
  <si>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</si>
  <si>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</si>
  <si>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</si>
  <si>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</si>
  <si>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</si>
  <si>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</si>
  <si>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</si>
  <si>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</si>
  <si>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</si>
  <si>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</si>
  <si>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</si>
  <si>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</si>
  <si>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</si>
  <si>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</si>
  <si>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</si>
  <si>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</si>
  <si>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</si>
  <si>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</si>
  <si>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</si>
  <si>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</si>
  <si>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</si>
  <si>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</si>
  <si>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</si>
  <si>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</si>
  <si>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</si>
  <si>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</si>
  <si>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</si>
  <si>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</si>
  <si>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</si>
  <si>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</si>
  <si>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</si>
  <si>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</si>
  <si>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</si>
  <si>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</si>
  <si>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</si>
  <si>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</si>
  <si>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</si>
  <si>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</si>
  <si>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</si>
  <si>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</si>
  <si>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</si>
  <si>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</si>
  <si>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</si>
  <si>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</si>
  <si>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</si>
  <si>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</si>
  <si>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</si>
  <si>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</si>
  <si>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</si>
  <si>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</si>
  <si>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</si>
  <si>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</si>
  <si>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</si>
  <si>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</si>
  <si>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</si>
  <si>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</si>
  <si>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</si>
  <si>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</si>
  <si>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</si>
  <si>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</si>
  <si>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</si>
  <si>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</si>
  <si>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</si>
  <si>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</si>
  <si>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</si>
  <si>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</si>
  <si>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</si>
  <si>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</si>
  <si>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</si>
  <si>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</si>
  <si>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</si>
  <si>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</si>
  <si>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</si>
  <si>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</si>
  <si>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</si>
  <si>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</si>
  <si>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</si>
  <si>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</si>
  <si>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</si>
  <si>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</si>
  <si>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</si>
  <si>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</si>
  <si>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</si>
  <si>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</si>
  <si>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</si>
  <si>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</si>
  <si>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</si>
  <si>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</si>
  <si>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</si>
  <si>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</si>
  <si>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</si>
  <si>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</si>
  <si>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</si>
  <si>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</si>
  <si>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</si>
  <si>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</si>
  <si>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</si>
  <si>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</si>
  <si>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</si>
  <si>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</si>
  <si>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</si>
  <si>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</si>
  <si>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</si>
  <si>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</si>
  <si>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</si>
  <si>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</si>
  <si>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</si>
  <si>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</si>
  <si>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</si>
  <si>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</si>
  <si>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</si>
  <si>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</si>
  <si>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</si>
  <si>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</si>
  <si>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</si>
  <si>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</si>
  <si>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</si>
  <si>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</si>
  <si>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</si>
  <si>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</si>
  <si>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</si>
  <si>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</si>
  <si>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</si>
  <si>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</si>
  <si>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</si>
  <si>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</si>
  <si>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</si>
  <si>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</si>
  <si>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</si>
  <si>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</si>
  <si>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</si>
  <si>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</si>
  <si>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</si>
  <si>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</si>
  <si>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</si>
  <si>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</si>
  <si>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</si>
  <si>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</si>
  <si>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</si>
  <si>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</si>
  <si>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</si>
  <si>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</si>
  <si>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</si>
  <si>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</si>
  <si>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</si>
  <si>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</si>
  <si>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</si>
  <si>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</si>
  <si>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</si>
  <si>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</si>
  <si>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</si>
  <si>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</si>
  <si>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</si>
  <si>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</si>
  <si>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</si>
  <si>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</si>
  <si>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</si>
  <si>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</si>
  <si>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</si>
  <si>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</si>
  <si>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</si>
  <si>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</si>
  <si>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</si>
  <si>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</si>
  <si>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</si>
  <si>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</si>
  <si>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</si>
  <si>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</si>
  <si>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</si>
  <si>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</si>
  <si>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</si>
  <si>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</si>
  <si>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</si>
  <si>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</si>
  <si>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</si>
  <si>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</si>
  <si>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</si>
  <si>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</si>
  <si>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</si>
  <si>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</si>
  <si>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</si>
  <si>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</si>
  <si>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</si>
  <si>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</si>
  <si>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</si>
  <si>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</si>
  <si>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</si>
  <si>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</si>
  <si>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</si>
  <si>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</si>
  <si>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</si>
  <si>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</si>
  <si>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</si>
  <si>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</si>
  <si>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</si>
  <si>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</si>
  <si>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</si>
  <si>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</si>
  <si>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</si>
  <si>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</si>
  <si>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</si>
  <si>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</si>
  <si>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</si>
  <si>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</si>
  <si>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</si>
  <si>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</si>
  <si>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</si>
  <si>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</si>
  <si>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</si>
  <si>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</si>
  <si>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</si>
  <si>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</si>
  <si>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</si>
  <si>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</si>
  <si>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</si>
  <si>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</si>
  <si>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</si>
  <si>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</si>
  <si>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</si>
  <si>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</si>
  <si>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</si>
  <si>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</si>
  <si>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</si>
  <si>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</si>
  <si>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</si>
  <si>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</si>
  <si>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</si>
  <si>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</si>
  <si>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</si>
  <si>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</si>
  <si>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</si>
  <si>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</si>
  <si>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</si>
  <si>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</si>
  <si>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</si>
  <si>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</si>
  <si>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</si>
  <si>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</si>
  <si>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</si>
  <si>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</si>
  <si>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</si>
  <si>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</si>
  <si>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</si>
  <si>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</si>
  <si>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</si>
  <si>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</si>
  <si>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</si>
  <si>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</si>
  <si>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</si>
  <si>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</si>
  <si>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</si>
  <si>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</si>
  <si>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</si>
  <si>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</si>
  <si>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</si>
  <si>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</si>
  <si>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</si>
  <si>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</si>
  <si>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</si>
  <si>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</si>
  <si>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</si>
  <si>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</si>
  <si>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</si>
  <si>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</si>
  <si>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</si>
  <si>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</si>
  <si>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</si>
  <si>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</si>
  <si>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</si>
  <si>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</si>
  <si>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</si>
  <si>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</si>
  <si>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</si>
  <si>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</si>
  <si>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</si>
  <si>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</si>
  <si>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</si>
  <si>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</si>
  <si>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</si>
  <si>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</si>
  <si>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</si>
  <si>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</si>
  <si>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</si>
  <si>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</si>
  <si>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</si>
  <si>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</si>
  <si>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</si>
  <si>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</si>
  <si>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</si>
  <si>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</si>
  <si>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</si>
  <si>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</si>
  <si>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</si>
  <si>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</si>
  <si>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</si>
  <si>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</si>
  <si>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</si>
  <si>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</si>
  <si>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</si>
  <si>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</si>
  <si>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</si>
  <si>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</si>
  <si>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</si>
  <si>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</si>
  <si>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</si>
  <si>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</si>
  <si>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</si>
  <si>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</si>
  <si>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</si>
  <si>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</si>
  <si>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</si>
  <si>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</si>
  <si>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</si>
  <si>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</si>
  <si>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</si>
  <si>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</si>
  <si>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</si>
  <si>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</si>
  <si>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</si>
  <si>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</si>
  <si>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</si>
  <si>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</si>
  <si>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</si>
  <si>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</si>
  <si>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</si>
  <si>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</si>
  <si>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</si>
  <si>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</si>
  <si>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</si>
  <si>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</si>
  <si>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</si>
  <si>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</si>
  <si>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</si>
  <si>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</si>
  <si>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</si>
  <si>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</si>
  <si>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</si>
  <si>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</si>
  <si>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</si>
  <si>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</si>
  <si>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</si>
  <si>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</si>
  <si>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</si>
  <si>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</si>
  <si>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</si>
  <si>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</si>
  <si>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</si>
  <si>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</si>
  <si>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</si>
  <si>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</si>
  <si>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</si>
  <si>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</si>
  <si>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</si>
  <si>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</si>
  <si>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</si>
  <si>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</si>
  <si>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</si>
  <si>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</si>
  <si>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</si>
  <si>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</si>
  <si>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</si>
  <si>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</si>
  <si>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</si>
  <si>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</si>
  <si>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</si>
  <si>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</si>
  <si>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</si>
  <si>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</si>
  <si>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</si>
  <si>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</si>
  <si>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</si>
  <si>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</si>
  <si>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</si>
  <si>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</si>
  <si>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</si>
  <si>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</si>
  <si>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</si>
  <si>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</si>
  <si>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</si>
  <si>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</si>
  <si>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</si>
  <si>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</si>
  <si>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</si>
  <si>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</si>
  <si>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</si>
  <si>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</si>
  <si>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</si>
  <si>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</si>
  <si>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</si>
  <si>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</si>
  <si>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</si>
  <si>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</si>
  <si>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</si>
  <si>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</si>
  <si>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</si>
  <si>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</si>
  <si>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</si>
  <si>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</si>
  <si>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</si>
  <si>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</si>
  <si>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</si>
  <si>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</si>
  <si>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</si>
  <si>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</si>
  <si>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</si>
  <si>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</si>
  <si>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</si>
  <si>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</si>
  <si>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</si>
  <si>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</si>
  <si>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</si>
  <si>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</si>
  <si>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</si>
  <si>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</si>
  <si>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</si>
  <si>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</si>
  <si>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</si>
  <si>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</si>
  <si>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</si>
  <si>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</si>
  <si>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</si>
  <si>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</si>
  <si>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</si>
  <si>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</si>
  <si>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</si>
  <si>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</si>
  <si>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</si>
  <si>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</si>
  <si>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</si>
  <si>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</si>
  <si>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</si>
  <si>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</si>
  <si>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</si>
  <si>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</si>
  <si>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</si>
  <si>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</si>
  <si>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</si>
  <si>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</si>
  <si>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</si>
  <si>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</si>
  <si>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</si>
  <si>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</si>
  <si>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</si>
  <si>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</si>
  <si>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</si>
  <si>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</si>
  <si>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</si>
  <si>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</si>
  <si>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</si>
  <si>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</si>
  <si>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</si>
  <si>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</si>
  <si>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</si>
  <si>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</si>
  <si>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</si>
  <si>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</si>
  <si>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</si>
  <si>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</si>
  <si>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</si>
  <si>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</si>
  <si>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</si>
  <si>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</si>
  <si>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</si>
  <si>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</si>
  <si>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</si>
  <si>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</si>
  <si>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</si>
  <si>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</si>
  <si>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</si>
  <si>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</si>
  <si>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</si>
  <si>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</si>
  <si>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</si>
  <si>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</si>
  <si>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</si>
  <si>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</si>
  <si>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</si>
  <si>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</si>
  <si>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</si>
  <si>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</si>
  <si>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</si>
  <si>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</si>
  <si>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</si>
  <si>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</si>
  <si>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</si>
  <si>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</si>
  <si>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</si>
  <si>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</si>
  <si>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</si>
  <si>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</si>
  <si>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</si>
  <si>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</si>
  <si>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</si>
  <si>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</si>
  <si>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</si>
  <si>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</si>
  <si>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</si>
  <si>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</si>
  <si>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</si>
  <si>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</si>
  <si>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</si>
  <si>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</si>
  <si>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</si>
  <si>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</si>
  <si>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</si>
  <si>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</si>
  <si>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</si>
  <si>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</si>
  <si>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</si>
  <si>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</si>
  <si>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</si>
  <si>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</si>
  <si>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</si>
  <si>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</si>
  <si>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</si>
  <si>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</si>
  <si>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</si>
  <si>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</si>
  <si>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</si>
  <si>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</si>
  <si>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</si>
  <si>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</si>
  <si>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</si>
  <si>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</si>
  <si>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</si>
  <si>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</si>
  <si>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</si>
  <si>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</si>
  <si>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</si>
  <si>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</si>
  <si>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</si>
  <si>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</si>
  <si>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</si>
  <si>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</si>
  <si>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</si>
  <si>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</si>
  <si>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</si>
  <si>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</si>
  <si>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</si>
  <si>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</si>
  <si>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</si>
  <si>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</si>
  <si>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</si>
  <si>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</si>
  <si>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</si>
  <si>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</si>
  <si>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</si>
  <si>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</si>
  <si>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</si>
  <si>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</si>
  <si>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</si>
  <si>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</si>
  <si>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</si>
  <si>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</si>
  <si>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</si>
  <si>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</si>
  <si>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</si>
  <si>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</si>
  <si>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</si>
  <si>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</si>
  <si>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</si>
  <si>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</si>
  <si>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</si>
  <si>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</si>
  <si>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</si>
  <si>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</si>
  <si>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</si>
  <si>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</si>
  <si>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</si>
  <si>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</si>
  <si>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</si>
  <si>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</si>
  <si>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</si>
  <si>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</si>
  <si>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</si>
  <si>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</si>
  <si>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</si>
  <si>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</si>
  <si>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</si>
  <si>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</si>
  <si>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</si>
  <si>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</si>
  <si>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</si>
  <si>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</si>
  <si>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</si>
  <si>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</si>
  <si>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</si>
  <si>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</si>
  <si>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</si>
  <si>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</si>
  <si>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</si>
  <si>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</si>
  <si>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</si>
  <si>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</si>
  <si>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</si>
  <si>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</si>
  <si>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</si>
  <si>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</si>
  <si>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</si>
  <si>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</si>
  <si>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</si>
  <si>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</si>
  <si>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</si>
  <si>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</si>
  <si>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</si>
  <si>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</si>
  <si>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</si>
  <si>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</si>
  <si>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</si>
  <si>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</si>
  <si>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</si>
  <si>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</si>
  <si>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</si>
  <si>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</si>
  <si>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</si>
  <si>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</si>
  <si>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</si>
  <si>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</si>
  <si>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</si>
  <si>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</si>
  <si>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</si>
  <si>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</si>
  <si>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</si>
  <si>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</si>
  <si>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</si>
  <si>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</si>
  <si>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</si>
  <si>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</si>
  <si>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</si>
  <si>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</si>
  <si>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</si>
  <si>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</si>
  <si>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</si>
  <si>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</si>
  <si>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</si>
  <si>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</si>
  <si>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</si>
  <si>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</si>
  <si>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</si>
  <si>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</si>
  <si>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</si>
  <si>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</si>
  <si>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</si>
  <si>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</si>
  <si>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</si>
  <si>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</si>
  <si>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</si>
  <si>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</si>
  <si>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</si>
  <si>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</si>
  <si>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</si>
  <si>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</si>
  <si>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</si>
  <si>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</si>
  <si>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</si>
  <si>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</si>
  <si>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</si>
  <si>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</si>
  <si>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</si>
  <si>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</si>
  <si>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</si>
  <si>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</si>
  <si>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</si>
  <si>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</si>
  <si>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</si>
  <si>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</si>
  <si>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</si>
  <si>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</si>
  <si>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</si>
  <si>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</si>
  <si>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</si>
  <si>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</si>
  <si>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</si>
  <si>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</si>
  <si>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</si>
  <si>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</si>
  <si>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</si>
  <si>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</si>
  <si>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</si>
  <si>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</si>
  <si>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</si>
  <si>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</si>
  <si>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</si>
  <si>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</si>
  <si>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</si>
  <si>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</si>
  <si>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</si>
  <si>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</si>
  <si>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</si>
  <si>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</si>
  <si>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</si>
  <si>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</si>
  <si>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</si>
  <si>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</si>
  <si>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</si>
  <si>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</si>
  <si>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</si>
  <si>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</si>
  <si>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</si>
  <si>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</si>
  <si>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</si>
  <si>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</si>
  <si>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</si>
  <si>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</si>
  <si>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</si>
  <si>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</si>
  <si>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</si>
  <si>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</si>
  <si>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</si>
  <si>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</si>
  <si>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</si>
  <si>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</si>
  <si>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</si>
  <si>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</si>
  <si>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</si>
  <si>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</si>
  <si>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</si>
  <si>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</si>
  <si>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</si>
  <si>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</si>
  <si>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</si>
  <si>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</si>
  <si>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</si>
  <si>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</si>
  <si>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</si>
  <si>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</si>
  <si>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</si>
  <si>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</si>
  <si>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</si>
  <si>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</si>
  <si>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</si>
  <si>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</si>
  <si>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</si>
  <si>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</si>
  <si>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</si>
  <si>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</si>
  <si>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</si>
  <si>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</si>
  <si>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</si>
  <si>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</si>
  <si>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</si>
  <si>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</si>
  <si>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</si>
  <si>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</si>
  <si>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</si>
  <si>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</si>
  <si>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</si>
  <si>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</si>
  <si>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</si>
  <si>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</si>
  <si>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</si>
  <si>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</si>
  <si>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</si>
  <si>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</si>
  <si>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</si>
  <si>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</si>
  <si>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</si>
  <si>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</si>
  <si>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</si>
  <si>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</si>
  <si>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</si>
  <si>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</si>
  <si>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</si>
  <si>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</si>
  <si>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</si>
  <si>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</si>
  <si>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</si>
  <si>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</si>
  <si>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</si>
  <si>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</si>
  <si>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</si>
  <si>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</si>
  <si>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</si>
  <si>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</si>
  <si>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</si>
  <si>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</si>
  <si>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</si>
  <si>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</si>
  <si>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</si>
  <si>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</si>
  <si>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</si>
  <si>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</si>
  <si>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</si>
  <si>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</si>
  <si>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</si>
  <si>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</si>
  <si>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</si>
  <si>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</si>
  <si>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</si>
  <si>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</si>
  <si>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</si>
  <si>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</si>
  <si>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</si>
  <si>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</si>
  <si>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</si>
  <si>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</si>
  <si>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</si>
  <si>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</si>
  <si>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</si>
  <si>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</si>
  <si>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</si>
  <si>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</si>
  <si>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</si>
  <si>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</si>
  <si>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</si>
  <si>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</si>
  <si>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</si>
  <si>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</si>
  <si>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</si>
  <si>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</si>
  <si>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</si>
  <si>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</si>
  <si>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</si>
  <si>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</si>
  <si>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</si>
  <si>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</si>
  <si>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</si>
  <si>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</si>
  <si>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</si>
  <si>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</si>
  <si>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</si>
  <si>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</si>
  <si>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</si>
  <si>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</si>
  <si>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</si>
  <si>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</si>
  <si>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</si>
  <si>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</si>
  <si>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</si>
  <si>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</si>
  <si>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</si>
  <si>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</si>
  <si>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</si>
  <si>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</si>
  <si>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</si>
  <si>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</si>
  <si>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</si>
  <si>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</si>
  <si>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</si>
  <si>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</si>
  <si>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</si>
  <si>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</si>
  <si>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</si>
  <si>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</si>
  <si>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</si>
  <si>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</si>
  <si>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</si>
  <si>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</si>
  <si>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</si>
  <si>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</si>
  <si>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</si>
  <si>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</si>
  <si>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</si>
  <si>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</si>
  <si>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</si>
  <si>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</si>
  <si>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</si>
  <si>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</si>
  <si>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</si>
  <si>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</si>
  <si>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</si>
  <si>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</si>
  <si>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</si>
  <si>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</si>
  <si>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</si>
  <si>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</si>
  <si>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</si>
  <si>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</si>
  <si>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</si>
  <si>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</si>
  <si>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</si>
  <si>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</si>
  <si>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</si>
  <si>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</si>
  <si>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</si>
  <si>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</si>
  <si>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</si>
  <si>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</si>
  <si>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</si>
  <si>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</si>
  <si>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</si>
  <si>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</si>
  <si>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</si>
  <si>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</si>
  <si>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</si>
  <si>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</si>
  <si>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</si>
  <si>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</si>
  <si>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</si>
  <si>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</si>
  <si>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</si>
  <si>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</si>
  <si>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</si>
  <si>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</si>
  <si>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</si>
  <si>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</si>
  <si>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</si>
  <si>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</si>
  <si>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</si>
  <si>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</si>
  <si>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</si>
  <si>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</si>
  <si>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</si>
  <si>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</si>
  <si>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</si>
  <si>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</si>
  <si>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</si>
  <si>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</si>
  <si>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</si>
  <si>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</si>
  <si>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</si>
  <si>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</si>
  <si>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</si>
  <si>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</si>
  <si>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</si>
  <si>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</si>
  <si>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</si>
  <si>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</si>
  <si>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</si>
  <si>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</si>
  <si>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</si>
  <si>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</si>
  <si>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</si>
  <si>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</si>
  <si>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</si>
  <si>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</si>
  <si>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</si>
  <si>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</si>
  <si>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</si>
  <si>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</si>
  <si>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</si>
  <si>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</si>
  <si>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</si>
  <si>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</si>
  <si>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</si>
  <si>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</si>
  <si>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</si>
  <si>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</si>
  <si>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</si>
  <si>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</si>
  <si>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</si>
  <si>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</si>
  <si>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</si>
  <si>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</si>
  <si>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</si>
  <si>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</si>
  <si>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</si>
  <si>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</si>
  <si>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</si>
  <si>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</si>
  <si>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</si>
  <si>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</si>
  <si>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</si>
  <si>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</si>
  <si>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</si>
  <si>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</si>
  <si>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</si>
  <si>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</si>
  <si>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</si>
  <si>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</si>
  <si>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</si>
  <si>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</si>
  <si>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</si>
  <si>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</si>
  <si>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</si>
  <si>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</si>
  <si>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</si>
  <si>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</si>
  <si>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</si>
  <si>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</si>
  <si>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</si>
  <si>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</si>
  <si>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</si>
  <si>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</si>
  <si>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</si>
  <si>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</si>
  <si>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</si>
  <si>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</si>
  <si>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</si>
  <si>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</si>
  <si>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</si>
  <si>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</si>
  <si>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</si>
  <si>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</si>
  <si>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</si>
  <si>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</si>
  <si>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</si>
  <si>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</si>
  <si>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</si>
  <si>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</si>
  <si>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</si>
  <si>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</si>
  <si>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</si>
  <si>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</si>
  <si>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</si>
  <si>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</si>
  <si>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</si>
  <si>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</si>
  <si>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</si>
  <si>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</si>
  <si>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</si>
  <si>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</si>
  <si>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</si>
  <si>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</si>
  <si>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</si>
  <si>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</si>
  <si>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</si>
  <si>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</si>
  <si>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</si>
  <si>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</si>
  <si>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</si>
  <si>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</si>
  <si>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</si>
  <si>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</si>
  <si>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</si>
  <si>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</si>
  <si>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</si>
  <si>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</si>
  <si>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</si>
  <si>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</si>
  <si>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</si>
  <si>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</si>
  <si>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</si>
  <si>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</si>
  <si>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</si>
  <si>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</si>
  <si>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</si>
  <si>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</si>
  <si>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</si>
  <si>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</si>
  <si>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</si>
  <si>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</si>
  <si>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</si>
  <si>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</si>
  <si>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</si>
  <si>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</si>
  <si>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</si>
  <si>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</si>
  <si>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</si>
  <si>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</si>
  <si>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</si>
  <si>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</si>
  <si>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</si>
  <si>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</si>
  <si>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</si>
  <si>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</si>
  <si>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</si>
  <si>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</si>
  <si>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</si>
  <si>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</si>
  <si>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</si>
  <si>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</si>
  <si>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</si>
  <si>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</si>
  <si>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</si>
  <si>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</si>
  <si>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</si>
  <si>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</si>
  <si>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</si>
  <si>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</si>
  <si>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</si>
  <si>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</si>
  <si>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</si>
  <si>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</si>
  <si>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</si>
  <si>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</si>
  <si>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</si>
  <si>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</si>
  <si>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</si>
  <si>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</si>
  <si>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</si>
  <si>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</si>
  <si>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</si>
  <si>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</si>
  <si>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</si>
  <si>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</si>
  <si>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</si>
  <si>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</si>
  <si>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</si>
  <si>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</si>
  <si>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</si>
  <si>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</si>
  <si>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</si>
  <si>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</si>
  <si>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</si>
  <si>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</si>
  <si>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</si>
  <si>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</si>
  <si>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</si>
  <si>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</si>
  <si>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</si>
  <si>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</si>
  <si>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</si>
  <si>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</si>
  <si>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</si>
  <si>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</si>
  <si>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</si>
  <si>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</si>
  <si>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</si>
  <si>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</si>
  <si>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</si>
  <si>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</si>
  <si>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</si>
  <si>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</si>
  <si>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</si>
  <si>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</si>
  <si>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</si>
  <si>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</si>
  <si>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</si>
  <si>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</si>
  <si>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</si>
  <si>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</si>
  <si>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</si>
  <si>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</si>
  <si>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</si>
  <si>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</si>
  <si>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</si>
  <si>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</si>
  <si>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</si>
  <si>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</si>
  <si>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</si>
  <si>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</si>
  <si>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</si>
  <si>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</si>
  <si>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</si>
  <si>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</si>
  <si>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</si>
  <si>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</si>
  <si>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</si>
  <si>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</si>
  <si>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</si>
  <si>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</si>
  <si>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</si>
  <si>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</si>
  <si>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</si>
  <si>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</si>
  <si>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</si>
  <si>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</si>
  <si>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</si>
  <si>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</si>
  <si>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</si>
  <si>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</si>
  <si>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</si>
  <si>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</si>
  <si>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</si>
  <si>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</si>
  <si>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</si>
  <si>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</si>
  <si>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</si>
  <si>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</si>
  <si>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</si>
  <si>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</si>
  <si>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</si>
  <si>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</si>
  <si>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</si>
  <si>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</si>
  <si>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</si>
  <si>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</si>
  <si>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</si>
  <si>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</si>
  <si>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</si>
  <si>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</si>
  <si>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</si>
  <si>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</si>
  <si>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</si>
  <si>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</si>
  <si>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</si>
  <si>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</si>
  <si>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</si>
  <si>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</si>
  <si>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</si>
  <si>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</si>
  <si>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</si>
  <si>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</si>
  <si>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</si>
  <si>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</si>
  <si>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</si>
  <si>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</si>
  <si>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</si>
  <si>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</si>
  <si>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</si>
  <si>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</si>
  <si>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</si>
  <si>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</si>
  <si>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</si>
  <si>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</si>
  <si>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</si>
  <si>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</si>
  <si>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</si>
  <si>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</si>
  <si>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</si>
  <si>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</si>
  <si>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</si>
  <si>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</si>
  <si>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</si>
  <si>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</si>
  <si>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</si>
  <si>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</si>
  <si>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</si>
  <si>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</si>
  <si>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</si>
  <si>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</si>
  <si>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</si>
  <si>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</si>
  <si>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</si>
  <si>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</si>
  <si>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</si>
  <si>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</si>
  <si>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</si>
  <si>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</si>
  <si>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</si>
  <si>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</si>
  <si>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</si>
  <si>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</si>
  <si>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</si>
  <si>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</si>
  <si>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</si>
  <si>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</si>
  <si>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</si>
  <si>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</si>
  <si>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</si>
  <si>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</si>
  <si>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</si>
  <si>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</si>
  <si>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</si>
  <si>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</si>
  <si>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</si>
  <si>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</si>
  <si>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</si>
  <si>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</si>
  <si>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</si>
  <si>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</si>
  <si>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</si>
  <si>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</si>
  <si>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</si>
  <si>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</si>
  <si>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</si>
  <si>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</si>
  <si>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</si>
  <si>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</si>
  <si>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</si>
  <si>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</si>
  <si>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</si>
  <si>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</si>
  <si>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</si>
  <si>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</si>
  <si>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</si>
  <si>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</si>
  <si>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</si>
  <si>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</si>
  <si>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</si>
  <si>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</si>
  <si>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</si>
  <si>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</si>
  <si>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</si>
  <si>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</si>
  <si>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</si>
  <si>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</si>
  <si>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</si>
  <si>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</si>
  <si>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</si>
  <si>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</si>
  <si>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</si>
  <si>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</si>
  <si>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</si>
  <si>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</si>
  <si>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</si>
  <si>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</si>
  <si>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</si>
  <si>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</si>
  <si>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</si>
  <si>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</si>
  <si>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</si>
  <si>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</si>
  <si>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</si>
  <si>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</si>
  <si>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</si>
  <si>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</si>
  <si>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</si>
  <si>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</si>
  <si>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</si>
  <si>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</si>
  <si>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</si>
  <si>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</si>
  <si>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</si>
  <si>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</si>
  <si>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</si>
  <si>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</si>
  <si>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</si>
  <si>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</si>
  <si>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</si>
  <si>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</si>
  <si>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</si>
  <si>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</si>
  <si>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</si>
  <si>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</si>
  <si>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</si>
  <si>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</si>
  <si>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</si>
  <si>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</si>
  <si>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</si>
  <si>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</si>
  <si>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</si>
  <si>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</si>
  <si>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</si>
  <si>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</si>
  <si>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</si>
  <si>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</si>
  <si>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</si>
  <si>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</si>
  <si>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</si>
  <si>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</si>
  <si>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</si>
  <si>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</si>
  <si>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</si>
  <si>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</si>
  <si>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</si>
  <si>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</si>
  <si>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</si>
  <si>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</si>
  <si>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</si>
  <si>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</si>
  <si>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</si>
  <si>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</si>
  <si>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</si>
  <si>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</si>
  <si>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</si>
  <si>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</si>
  <si>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</si>
  <si>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</si>
  <si>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</si>
  <si>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</si>
  <si>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</si>
  <si>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</si>
  <si>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</si>
  <si>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</si>
  <si>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</si>
  <si>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</si>
  <si>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</si>
  <si>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</si>
  <si>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</si>
  <si>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</si>
  <si>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</si>
  <si>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</si>
  <si>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</si>
  <si>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</si>
  <si>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</si>
  <si>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</si>
  <si>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</si>
  <si>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</si>
  <si>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</si>
  <si>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</si>
  <si>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</si>
  <si>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</si>
  <si>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</si>
  <si>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</si>
  <si>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</si>
  <si>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</si>
  <si>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</si>
  <si>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</si>
  <si>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</si>
  <si>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</si>
  <si>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</si>
  <si>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</si>
  <si>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</si>
  <si>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</si>
  <si>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</si>
  <si>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</si>
  <si>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</si>
  <si>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</si>
  <si>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</si>
  <si>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</si>
  <si>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</si>
  <si>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</si>
  <si>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</si>
  <si>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</si>
  <si>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</si>
  <si>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</si>
  <si>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</si>
  <si>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</si>
  <si>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</si>
  <si>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</si>
  <si>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</si>
  <si>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</si>
  <si>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</si>
  <si>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</si>
  <si>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</si>
  <si>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</si>
  <si>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</si>
  <si>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</si>
  <si>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</si>
  <si>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</si>
  <si>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</si>
  <si>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</si>
  <si>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</si>
  <si>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</si>
  <si>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</si>
  <si>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</si>
  <si>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</si>
  <si>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</si>
  <si>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</si>
  <si>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</si>
  <si>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</si>
  <si>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</si>
  <si>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</si>
  <si>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</si>
  <si>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</si>
  <si>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</si>
  <si>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</si>
  <si>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</si>
  <si>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</si>
  <si>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</si>
  <si>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</si>
  <si>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</si>
  <si>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</si>
  <si>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</si>
  <si>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</si>
  <si>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</si>
  <si>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</si>
  <si>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</si>
  <si>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</si>
  <si>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</si>
  <si>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</si>
  <si>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</si>
  <si>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</si>
  <si>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</si>
  <si>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</si>
  <si>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</si>
  <si>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</si>
  <si>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</si>
  <si>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</si>
  <si>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</si>
  <si>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</si>
  <si>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</si>
  <si>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</si>
  <si>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</si>
  <si>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</si>
  <si>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</si>
  <si>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</si>
  <si>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</si>
  <si>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</si>
  <si>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</si>
  <si>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</si>
  <si>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</si>
  <si>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</si>
  <si>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</si>
  <si>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</si>
  <si>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</si>
  <si>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</si>
  <si>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</si>
  <si>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</si>
  <si>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</si>
  <si>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</si>
  <si>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</si>
  <si>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</si>
  <si>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</si>
  <si>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</si>
  <si>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</si>
  <si>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</si>
  <si>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</si>
  <si>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</si>
  <si>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</si>
  <si>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</si>
  <si>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</si>
  <si>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</si>
  <si>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</si>
  <si>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</si>
  <si>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</si>
  <si>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</si>
  <si>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</si>
  <si>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</si>
  <si>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</si>
  <si>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</si>
  <si>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</si>
  <si>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</si>
  <si>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</si>
  <si>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</si>
  <si>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</si>
  <si>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</si>
  <si>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</si>
  <si>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</si>
  <si>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</si>
  <si>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</si>
  <si>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</si>
  <si>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</si>
  <si>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</si>
  <si>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</si>
  <si>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</si>
  <si>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</si>
  <si>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</si>
  <si>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</si>
  <si>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</si>
  <si>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</si>
  <si>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</si>
  <si>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</si>
  <si>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</si>
  <si>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</si>
  <si>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</si>
  <si>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</si>
  <si>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</si>
  <si>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</si>
  <si>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</si>
  <si>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</si>
  <si>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</si>
  <si>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</si>
  <si>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</si>
  <si>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</si>
  <si>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</si>
  <si>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</si>
  <si>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</si>
  <si>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</si>
  <si>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</si>
  <si>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</si>
  <si>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</si>
  <si>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</si>
  <si>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</si>
  <si>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</si>
  <si>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</si>
  <si>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</si>
  <si>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</si>
  <si>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</si>
  <si>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</si>
  <si>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</si>
  <si>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</si>
  <si>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</si>
  <si>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</si>
  <si>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</si>
  <si>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</si>
  <si>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</si>
  <si>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</si>
  <si>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</si>
  <si>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</si>
  <si>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</si>
  <si>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</si>
  <si>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</si>
  <si>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</si>
  <si>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</si>
  <si>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</si>
  <si>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</si>
  <si>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</si>
  <si>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</si>
  <si>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</si>
  <si>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</si>
  <si>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</si>
  <si>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</si>
  <si>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</si>
  <si>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</si>
  <si>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</si>
  <si>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</si>
  <si>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</si>
  <si>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</si>
  <si>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</si>
  <si>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</si>
  <si>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</si>
  <si>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</si>
  <si>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</si>
  <si>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</si>
  <si>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</si>
  <si>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</si>
  <si>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</si>
  <si>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</si>
  <si>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</si>
  <si>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</si>
  <si>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</si>
  <si>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</si>
  <si>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</si>
  <si>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</si>
  <si>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</si>
  <si>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</si>
  <si>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</si>
  <si>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</si>
  <si>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</si>
  <si>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</si>
  <si>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</si>
  <si>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</si>
  <si>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</si>
  <si>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</si>
  <si>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</si>
  <si>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</si>
  <si>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</si>
  <si>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</si>
  <si>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</si>
  <si>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</si>
  <si>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</si>
  <si>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</si>
  <si>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</si>
  <si>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</si>
  <si>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</si>
  <si>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</si>
  <si>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</si>
  <si>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</si>
  <si>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</si>
  <si>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</si>
  <si>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</si>
  <si>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</si>
  <si>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</si>
  <si>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</si>
  <si>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</si>
  <si>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</si>
  <si>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</si>
  <si>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</si>
  <si>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</si>
  <si>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</si>
  <si>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</si>
  <si>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</si>
  <si>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</si>
  <si>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</si>
  <si>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</si>
  <si>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</si>
  <si>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</si>
  <si>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</si>
  <si>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</si>
  <si>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</si>
  <si>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</si>
  <si>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</si>
  <si>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</si>
  <si>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</si>
  <si>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</si>
  <si>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</si>
  <si>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</si>
  <si>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</si>
  <si>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</si>
  <si>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</si>
  <si>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</si>
  <si>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</si>
  <si>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</si>
  <si>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</si>
  <si>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</si>
  <si>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</si>
  <si>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</si>
  <si>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</si>
  <si>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</si>
  <si>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</si>
  <si>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</si>
  <si>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</si>
  <si>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</si>
  <si>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</si>
  <si>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</si>
  <si>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</si>
  <si>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</si>
  <si>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</si>
  <si>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</si>
  <si>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</si>
  <si>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</si>
  <si>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</si>
  <si>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</si>
  <si>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</si>
  <si>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</si>
  <si>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</si>
  <si>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</si>
  <si>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</si>
  <si>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</si>
  <si>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</si>
  <si>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</si>
  <si>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</si>
  <si>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</si>
  <si>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</si>
  <si>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</si>
  <si>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</si>
  <si>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</si>
  <si>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</si>
  <si>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</si>
  <si>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</si>
  <si>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</si>
  <si>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</si>
  <si>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</si>
  <si>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</si>
  <si>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</si>
  <si>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</si>
  <si>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</si>
  <si>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</si>
  <si>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</si>
  <si>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</si>
  <si>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</si>
  <si>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</si>
  <si>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</si>
  <si>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</si>
  <si>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</si>
  <si>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</si>
  <si>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</si>
  <si>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</si>
  <si>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</si>
  <si>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</si>
  <si>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</si>
  <si>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</si>
  <si>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</si>
  <si>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</si>
  <si>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</si>
  <si>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</si>
  <si>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</si>
  <si>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</si>
  <si>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</si>
  <si>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</si>
  <si>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</si>
  <si>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</si>
  <si>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</si>
  <si>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</si>
  <si>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</si>
  <si>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</si>
  <si>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</si>
  <si>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</si>
  <si>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</si>
  <si>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</si>
  <si>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</si>
  <si>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</si>
  <si>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</si>
  <si>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</si>
  <si>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</si>
  <si>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</si>
  <si>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</si>
  <si>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</si>
  <si>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</si>
  <si>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</si>
  <si>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</si>
  <si>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</si>
  <si>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</si>
  <si>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</si>
  <si>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</si>
  <si>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</si>
  <si>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</si>
  <si>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</si>
  <si>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</si>
  <si>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</si>
  <si>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</si>
  <si>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</si>
  <si>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</si>
  <si>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</si>
  <si>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</si>
  <si>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</si>
  <si>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</si>
  <si>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</si>
  <si>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</si>
  <si>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</si>
  <si>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</si>
  <si>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</si>
  <si>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</si>
  <si>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</si>
  <si>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</si>
  <si>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</si>
  <si>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</si>
  <si>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</si>
  <si>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</si>
  <si>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</si>
  <si>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</si>
  <si>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</si>
  <si>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</si>
  <si>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</si>
  <si>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</si>
  <si>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</si>
  <si>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</si>
  <si>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</si>
  <si>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</si>
  <si>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</si>
  <si>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</si>
  <si>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</si>
  <si>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</si>
  <si>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</si>
  <si>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</si>
  <si>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</si>
  <si>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</si>
  <si>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</si>
  <si>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</si>
  <si>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</si>
  <si>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</si>
  <si>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</si>
  <si>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</si>
  <si>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</si>
  <si>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</si>
  <si>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</si>
  <si>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</si>
  <si>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</si>
  <si>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</si>
  <si>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</si>
  <si>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</si>
  <si>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</si>
  <si>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</si>
  <si>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</si>
  <si>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</si>
  <si>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</si>
  <si>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</si>
  <si>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</si>
  <si>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</si>
  <si>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</si>
  <si>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</si>
  <si>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</si>
  <si>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</si>
  <si>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</si>
  <si>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</si>
  <si>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</si>
  <si>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</si>
  <si>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</si>
  <si>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</si>
  <si>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</si>
  <si>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</si>
  <si>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</si>
  <si>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</si>
  <si>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</si>
  <si>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</si>
  <si>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</si>
  <si>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</si>
  <si>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</si>
  <si>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</si>
  <si>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</si>
  <si>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</si>
  <si>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</si>
  <si>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</si>
  <si>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</si>
  <si>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</si>
  <si>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</si>
  <si>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</si>
  <si>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</si>
  <si>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</si>
  <si>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</si>
  <si>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</si>
  <si>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</si>
  <si>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</si>
  <si>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</si>
  <si>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</si>
  <si>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</si>
  <si>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</si>
  <si>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</si>
  <si>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</si>
  <si>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</si>
  <si>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</si>
  <si>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</si>
  <si>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</si>
  <si>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</si>
  <si>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</si>
  <si>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</si>
  <si>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</si>
  <si>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</si>
  <si>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</si>
  <si>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</si>
  <si>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</si>
  <si>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</si>
  <si>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</si>
  <si>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</si>
  <si>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</si>
  <si>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</si>
  <si>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</si>
  <si>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</si>
  <si>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</si>
  <si>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</si>
  <si>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</si>
  <si>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</si>
  <si>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</si>
  <si>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</si>
  <si>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</si>
  <si>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</si>
  <si>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</si>
  <si>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</si>
  <si>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</si>
  <si>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</si>
  <si>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</si>
  <si>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</si>
  <si>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</si>
  <si>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</si>
  <si>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</si>
  <si>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</si>
  <si>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</si>
  <si>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</si>
  <si>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</si>
  <si>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</si>
  <si>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</si>
  <si>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</si>
  <si>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</si>
  <si>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</si>
  <si>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</si>
  <si>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</si>
  <si>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</si>
  <si>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</si>
  <si>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</si>
  <si>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</si>
  <si>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</si>
  <si>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</si>
  <si>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</si>
  <si>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</si>
  <si>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</si>
  <si>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</si>
  <si>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</si>
  <si>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</si>
  <si>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</si>
  <si>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</si>
  <si>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</si>
  <si>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</si>
  <si>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</si>
  <si>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</si>
  <si>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</si>
  <si>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</si>
  <si>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</si>
  <si>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</si>
  <si>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</si>
  <si>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</si>
  <si>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</si>
  <si>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</si>
  <si>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</si>
  <si>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</si>
  <si>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</si>
  <si>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</si>
  <si>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</si>
  <si>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</si>
  <si>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</si>
  <si>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</si>
  <si>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</si>
  <si>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</si>
  <si>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</si>
  <si>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</si>
  <si>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</si>
  <si>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</si>
  <si>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</si>
  <si>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</si>
  <si>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</si>
  <si>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</si>
  <si>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</si>
  <si>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</si>
  <si>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</si>
  <si>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</si>
  <si>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</si>
  <si>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</si>
  <si>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</si>
  <si>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</si>
  <si>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</si>
  <si>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</si>
  <si>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</si>
  <si>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</si>
  <si>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</si>
  <si>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</si>
  <si>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</si>
  <si>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</si>
  <si>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</si>
  <si>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</si>
  <si>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</si>
  <si>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</si>
  <si>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</si>
  <si>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</si>
  <si>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</si>
  <si>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</si>
  <si>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</si>
  <si>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</si>
  <si>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</si>
  <si>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</si>
  <si>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</si>
  <si>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</si>
  <si>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</si>
  <si>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</si>
  <si>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</si>
  <si>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</si>
  <si>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</si>
  <si>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</si>
  <si>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</si>
  <si>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</si>
  <si>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</si>
  <si>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</si>
  <si>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</si>
  <si>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</si>
  <si>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</si>
  <si>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</si>
  <si>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</si>
  <si>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</si>
  <si>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</si>
  <si>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</si>
  <si>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</si>
  <si>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</si>
  <si>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</si>
  <si>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</si>
  <si>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</si>
  <si>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</si>
  <si>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</si>
  <si>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</si>
  <si>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</si>
  <si>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</si>
  <si>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</si>
  <si>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</si>
  <si>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</si>
  <si>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</si>
  <si>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</si>
  <si>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</si>
  <si>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</si>
  <si>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</si>
  <si>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</si>
  <si>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</si>
  <si>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</si>
  <si>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</si>
  <si>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</si>
  <si>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</si>
  <si>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</si>
  <si>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</si>
  <si>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</si>
  <si>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</si>
  <si>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</si>
  <si>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</si>
  <si>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</si>
  <si>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</si>
  <si>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</si>
  <si>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</si>
  <si>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</si>
  <si>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</si>
  <si>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</si>
  <si>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</si>
  <si>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</si>
  <si>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</si>
  <si>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</si>
  <si>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</si>
  <si>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</si>
  <si>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</si>
  <si>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</si>
  <si>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</si>
  <si>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</si>
  <si>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</si>
  <si>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</si>
  <si>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</si>
  <si>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</si>
  <si>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</si>
  <si>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</si>
  <si>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</si>
  <si>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</si>
  <si>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</si>
  <si>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</si>
  <si>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</si>
  <si>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</si>
  <si>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</si>
  <si>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</si>
  <si>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</si>
  <si>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</si>
  <si>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</si>
  <si>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</si>
  <si>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</si>
  <si>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</si>
  <si>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</si>
  <si>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</si>
  <si>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</si>
  <si>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</si>
  <si>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</si>
  <si>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</si>
  <si>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</si>
  <si>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</si>
  <si>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</si>
  <si>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</si>
  <si>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</si>
  <si>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</si>
  <si>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</si>
  <si>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</si>
  <si>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</si>
  <si>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</si>
  <si>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</si>
  <si>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</si>
  <si>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</si>
  <si>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</si>
  <si>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</si>
  <si>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</si>
  <si>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</si>
  <si>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</si>
  <si>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</si>
  <si>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</si>
  <si>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</si>
  <si>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</si>
  <si>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</si>
  <si>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</si>
  <si>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</si>
  <si>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</si>
  <si>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</si>
  <si>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</si>
  <si>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</si>
  <si>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</si>
  <si>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</si>
  <si>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</si>
  <si>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</si>
  <si>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</si>
  <si>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</si>
  <si>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</si>
  <si>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</si>
  <si>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</si>
  <si>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</si>
  <si>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</si>
  <si>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</si>
  <si>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</si>
  <si>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</si>
  <si>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</si>
  <si>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</si>
  <si>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</si>
  <si>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</si>
  <si>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</si>
  <si>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</si>
  <si>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</si>
  <si>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</si>
  <si>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</si>
  <si>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</si>
  <si>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</si>
  <si>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</si>
  <si>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</si>
  <si>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</si>
  <si>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</si>
  <si>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</si>
  <si>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</si>
  <si>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</si>
  <si>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</si>
  <si>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</si>
  <si>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</si>
  <si>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</si>
  <si>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</si>
  <si>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</si>
  <si>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</si>
  <si>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</si>
  <si>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</si>
  <si>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</si>
  <si>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</si>
  <si>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</si>
  <si>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</si>
  <si>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</si>
  <si>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</si>
  <si>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</si>
  <si>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</si>
  <si>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</si>
  <si>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</si>
  <si>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</si>
  <si>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</si>
  <si>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</si>
  <si>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</si>
  <si>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</si>
  <si>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</si>
  <si>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</si>
  <si>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</si>
  <si>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</si>
  <si>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</si>
  <si>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</si>
  <si>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</si>
  <si>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</si>
  <si>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</si>
  <si>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</si>
  <si>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</si>
  <si>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</si>
  <si>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</si>
  <si>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</si>
  <si>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</si>
  <si>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</si>
  <si>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</si>
  <si>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</si>
  <si>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</si>
  <si>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</si>
  <si>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</si>
  <si>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</si>
  <si>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</si>
  <si>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</si>
  <si>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</si>
  <si>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</si>
  <si>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</si>
  <si>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</si>
  <si>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</si>
  <si>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</si>
  <si>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</si>
  <si>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</si>
  <si>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</si>
  <si>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</si>
  <si>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</si>
  <si>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</si>
  <si>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</si>
  <si>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</si>
  <si>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</si>
  <si>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</si>
  <si>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</si>
  <si>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</si>
  <si>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</si>
  <si>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</si>
  <si>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</si>
  <si>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</si>
  <si>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</si>
  <si>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</si>
  <si>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</si>
  <si>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</si>
  <si>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</si>
  <si>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</si>
  <si>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</si>
  <si>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</si>
  <si>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</si>
  <si>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</si>
  <si>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</si>
  <si>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</si>
  <si>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</si>
  <si>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</si>
  <si>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</si>
  <si>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</si>
  <si>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</si>
  <si>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</si>
  <si>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</si>
  <si>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</si>
  <si>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</si>
  <si>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</si>
  <si>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</si>
  <si>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</si>
  <si>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</si>
  <si>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</si>
  <si>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</si>
  <si>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</si>
  <si>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</si>
  <si>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</si>
  <si>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</si>
  <si>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</si>
  <si>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</si>
  <si>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</si>
  <si>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</si>
  <si>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</si>
  <si>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</si>
  <si>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</si>
  <si>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</si>
  <si>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</si>
  <si>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</si>
  <si>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</si>
  <si>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</si>
  <si>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</si>
  <si>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</si>
  <si>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</si>
  <si>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</si>
  <si>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</si>
  <si>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</si>
  <si>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</si>
  <si>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</si>
  <si>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</si>
  <si>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</si>
  <si>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</si>
  <si>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</si>
  <si>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</si>
  <si>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</si>
  <si>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</si>
  <si>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</si>
  <si>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</si>
  <si>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</si>
  <si>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</si>
  <si>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</si>
  <si>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</si>
  <si>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</si>
  <si>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</si>
  <si>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</si>
  <si>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</si>
  <si>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</si>
  <si>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</si>
  <si>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</si>
  <si>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</si>
  <si>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</si>
  <si>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</si>
  <si>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</si>
  <si>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</si>
  <si>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</si>
  <si>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</si>
  <si>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</si>
  <si>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</si>
  <si>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</si>
  <si>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</si>
  <si>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</si>
  <si>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</si>
  <si>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</si>
  <si>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</si>
  <si>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</si>
  <si>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</si>
  <si>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</si>
  <si>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</si>
  <si>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</si>
  <si>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</si>
  <si>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</si>
  <si>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</si>
  <si>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</si>
  <si>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</si>
  <si>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</si>
  <si>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</si>
  <si>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</si>
  <si>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</si>
  <si>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</si>
  <si>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</si>
  <si>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</si>
  <si>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</si>
  <si>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</si>
  <si>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</si>
  <si>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</si>
  <si>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</si>
  <si>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</si>
  <si>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</si>
  <si>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</si>
  <si>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</si>
  <si>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</si>
  <si>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</si>
  <si>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</si>
  <si>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</si>
  <si>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</si>
  <si>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</si>
  <si>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</si>
  <si>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</si>
  <si>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</si>
  <si>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</si>
  <si>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</si>
  <si>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</si>
  <si>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</si>
  <si>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</si>
  <si>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</si>
  <si>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</si>
  <si>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</si>
  <si>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</si>
  <si>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</si>
  <si>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</si>
  <si>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</si>
  <si>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</si>
  <si>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</si>
  <si>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</si>
  <si>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</si>
  <si>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</si>
  <si>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</si>
  <si>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</si>
  <si>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</si>
  <si>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</si>
  <si>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</si>
  <si>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</si>
  <si>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</si>
  <si>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</si>
  <si>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</si>
  <si>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</si>
  <si>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</si>
  <si>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</si>
  <si>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</si>
  <si>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</si>
  <si>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</si>
  <si>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</si>
  <si>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</si>
  <si>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</si>
  <si>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</si>
  <si>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</si>
  <si>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</si>
  <si>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</si>
  <si>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</si>
  <si>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</si>
  <si>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</si>
  <si>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</si>
  <si>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</si>
  <si>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</si>
  <si>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</si>
  <si>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</si>
  <si>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</si>
  <si>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</si>
  <si>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</si>
  <si>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</si>
  <si>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</si>
  <si>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</si>
  <si>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</si>
  <si>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</si>
  <si>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</si>
  <si>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</si>
  <si>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</si>
  <si>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</si>
  <si>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</si>
  <si>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</si>
  <si>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</si>
  <si>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</si>
  <si>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</si>
  <si>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</si>
  <si>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</si>
  <si>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</si>
  <si>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</si>
  <si>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</si>
  <si>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</si>
  <si>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</si>
  <si>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</si>
  <si>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</si>
  <si>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</si>
  <si>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</si>
  <si>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</si>
  <si>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</si>
  <si>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</si>
  <si>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</si>
  <si>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</si>
  <si>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</si>
  <si>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</si>
  <si>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</si>
  <si>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</si>
  <si>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</si>
  <si>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</si>
  <si>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</si>
  <si>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</si>
  <si>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</si>
  <si>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</si>
  <si>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</si>
  <si>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</si>
  <si>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</si>
  <si>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</si>
  <si>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</si>
  <si>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</si>
  <si>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</si>
  <si>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</si>
  <si>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</si>
  <si>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</si>
  <si>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</si>
  <si>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</si>
  <si>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</si>
  <si>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</si>
  <si>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</si>
  <si>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</si>
  <si>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</si>
  <si>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</si>
  <si>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</si>
  <si>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</si>
  <si>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</si>
  <si>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</si>
  <si>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</si>
  <si>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</si>
  <si>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</si>
  <si>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</si>
  <si>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</si>
  <si>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</si>
  <si>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</si>
  <si>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</si>
  <si>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</si>
  <si>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</si>
  <si>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</si>
  <si>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</si>
  <si>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</si>
  <si>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</si>
  <si>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</si>
  <si>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</si>
  <si>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</si>
  <si>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</si>
  <si>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</si>
  <si>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</si>
  <si>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</si>
  <si>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</si>
  <si>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</si>
  <si>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</si>
  <si>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</si>
  <si>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</si>
  <si>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</si>
  <si>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</si>
  <si>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</si>
  <si>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</si>
  <si>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</si>
  <si>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</si>
  <si>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</si>
  <si>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</si>
  <si>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</si>
  <si>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</si>
  <si>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</si>
  <si>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</si>
  <si>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</si>
  <si>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</si>
  <si>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</si>
  <si>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</si>
  <si>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</si>
  <si>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</si>
  <si>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</si>
  <si>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</si>
  <si>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</si>
  <si>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</si>
  <si>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</si>
  <si>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</si>
  <si>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</si>
  <si>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</si>
  <si>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</si>
  <si>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</si>
  <si>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</si>
  <si>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</si>
  <si>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</si>
  <si>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</si>
  <si>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</si>
  <si>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</si>
  <si>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</si>
  <si>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</si>
  <si>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</si>
  <si>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</si>
  <si>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</si>
  <si>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</si>
  <si>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</si>
  <si>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</si>
  <si>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</si>
  <si>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</si>
  <si>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</si>
  <si>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</si>
  <si>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</si>
  <si>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</si>
  <si>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</si>
  <si>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</si>
  <si>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</si>
  <si>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</si>
  <si>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</si>
  <si>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</si>
  <si>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</si>
  <si>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</si>
  <si>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</si>
  <si>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</si>
  <si>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</si>
  <si>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</si>
  <si>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</si>
  <si>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</si>
  <si>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</si>
  <si>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</si>
  <si>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</si>
  <si>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</si>
  <si>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</si>
  <si>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</si>
  <si>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</si>
  <si>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</si>
  <si>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</si>
  <si>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</si>
  <si>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</si>
  <si>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</si>
  <si>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</si>
  <si>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</si>
  <si>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</si>
  <si>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</si>
  <si>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</si>
  <si>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</si>
  <si>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</si>
  <si>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</si>
  <si>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</si>
  <si>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</si>
  <si>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</si>
  <si>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</si>
  <si>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</si>
  <si>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</si>
  <si>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</si>
  <si>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</si>
  <si>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</si>
  <si>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</si>
  <si>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</si>
  <si>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</si>
  <si>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</si>
  <si>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</si>
  <si>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</si>
  <si>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</si>
  <si>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</si>
  <si>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</si>
  <si>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</si>
  <si>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</si>
  <si>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</si>
  <si>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</si>
  <si>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</si>
  <si>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</si>
  <si>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</si>
  <si>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</si>
  <si>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</si>
  <si>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</si>
  <si>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</si>
  <si>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</si>
  <si>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</si>
  <si>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</si>
  <si>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</si>
  <si>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</si>
  <si>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</si>
  <si>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</si>
  <si>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</si>
  <si>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</si>
  <si>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</si>
  <si>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</si>
  <si>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</si>
  <si>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</si>
  <si>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</si>
  <si>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</si>
  <si>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</si>
  <si>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</si>
  <si>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</si>
  <si>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</si>
  <si>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</si>
  <si>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</si>
  <si>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</si>
  <si>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</si>
  <si>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</si>
  <si>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</si>
  <si>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</si>
  <si>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</si>
  <si>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</si>
  <si>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</si>
  <si>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</si>
  <si>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</si>
  <si>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</si>
  <si>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</si>
  <si>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</si>
  <si>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</si>
  <si>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</si>
  <si>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</si>
  <si>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</si>
  <si>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</si>
  <si>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</si>
  <si>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</si>
  <si>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</si>
  <si>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</si>
  <si>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</si>
  <si>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</si>
  <si>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</si>
  <si>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</si>
  <si>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</si>
  <si>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</si>
  <si>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</si>
  <si>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</si>
  <si>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</si>
  <si>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</si>
  <si>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</si>
  <si>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</si>
  <si>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</si>
  <si>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</si>
  <si>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</si>
  <si>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</si>
  <si>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</si>
  <si>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</si>
  <si>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</si>
  <si>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</si>
  <si>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</si>
  <si>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</si>
  <si>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</si>
  <si>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</si>
  <si>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</si>
  <si>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</si>
  <si>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</si>
  <si>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</si>
  <si>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</si>
  <si>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</si>
  <si>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</si>
  <si>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</si>
  <si>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</si>
  <si>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</si>
  <si>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</si>
  <si>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</si>
  <si>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</si>
  <si>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</si>
  <si>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</si>
  <si>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</si>
  <si>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</si>
  <si>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</si>
  <si>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</si>
  <si>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</si>
  <si>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</si>
  <si>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</si>
  <si>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</si>
  <si>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</si>
  <si>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</si>
  <si>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</si>
  <si>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</si>
  <si>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</si>
  <si>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</si>
  <si>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</si>
  <si>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</si>
  <si>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</si>
  <si>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</si>
  <si>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</si>
  <si>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</si>
  <si>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</si>
  <si>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</si>
  <si>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</si>
  <si>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</si>
  <si>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</si>
  <si>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</si>
  <si>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</si>
  <si>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</si>
  <si>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</si>
  <si>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</si>
  <si>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</si>
  <si>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</si>
  <si>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</si>
  <si>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</si>
  <si>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</si>
  <si>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</si>
  <si>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</si>
  <si>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</si>
  <si>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</si>
  <si>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</si>
  <si>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</si>
  <si>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</si>
  <si>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</si>
  <si>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</si>
  <si>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</si>
  <si>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</si>
  <si>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</si>
  <si>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</si>
  <si>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</si>
  <si>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</si>
  <si>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</si>
  <si>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</si>
  <si>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</si>
  <si>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</si>
  <si>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</si>
  <si>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</si>
  <si>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</si>
  <si>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</si>
  <si>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</si>
  <si>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</si>
  <si>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</si>
  <si>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</si>
  <si>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</si>
  <si>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</si>
  <si>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</si>
  <si>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</si>
  <si>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</si>
  <si>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</si>
  <si>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</si>
  <si>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</si>
  <si>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</si>
  <si>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</si>
  <si>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</si>
  <si>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</si>
  <si>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</si>
  <si>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</si>
  <si>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</si>
  <si>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</si>
  <si>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</si>
  <si>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</si>
  <si>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</si>
  <si>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</si>
  <si>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</si>
  <si>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</si>
  <si>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</si>
  <si>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</si>
  <si>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</si>
  <si>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</si>
  <si>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</si>
  <si>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</si>
  <si>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</si>
  <si>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</si>
  <si>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</si>
  <si>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</si>
  <si>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</si>
  <si>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</si>
  <si>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</si>
  <si>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</si>
  <si>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</si>
  <si>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</si>
  <si>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</si>
  <si>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</si>
  <si>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</si>
  <si>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</si>
  <si>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</si>
  <si>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</si>
  <si>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</si>
  <si>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</si>
  <si>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</si>
  <si>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</si>
  <si>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</si>
  <si>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</si>
  <si>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</si>
  <si>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</si>
  <si>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</si>
  <si>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</si>
  <si>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</si>
  <si>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</si>
  <si>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</si>
  <si>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</si>
  <si>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</si>
  <si>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</si>
  <si>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</si>
  <si>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</si>
  <si>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</si>
  <si>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</si>
  <si>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</si>
  <si>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</si>
  <si>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</si>
  <si>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</si>
  <si>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</si>
  <si>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</si>
  <si>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</si>
  <si>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</si>
  <si>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</si>
  <si>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</si>
  <si>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</si>
  <si>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</si>
  <si>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</si>
  <si>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</si>
  <si>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</si>
  <si>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</si>
  <si>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</si>
  <si>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</si>
  <si>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</si>
  <si>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</si>
  <si>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</si>
  <si>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</si>
  <si>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</si>
  <si>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</si>
  <si>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</si>
  <si>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</si>
  <si>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</si>
  <si>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</si>
  <si>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</si>
  <si>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</si>
  <si>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</si>
  <si>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</si>
  <si>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</si>
  <si>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</si>
  <si>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</si>
  <si>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</si>
  <si>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</si>
  <si>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</si>
  <si>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</si>
  <si>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</si>
  <si>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</si>
  <si>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</si>
  <si>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</si>
  <si>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</si>
  <si>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</si>
  <si>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</si>
  <si>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</si>
  <si>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</si>
  <si>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</si>
  <si>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</si>
  <si>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</si>
  <si>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</si>
  <si>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</si>
  <si>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</si>
  <si>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</si>
  <si>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</si>
  <si>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</si>
  <si>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</si>
  <si>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</si>
  <si>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</si>
  <si>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</si>
  <si>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</si>
  <si>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</si>
  <si>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</si>
  <si>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</si>
  <si>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</si>
  <si>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</si>
  <si>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</si>
  <si>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</si>
  <si>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</si>
  <si>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</si>
  <si>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</si>
  <si>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</si>
  <si>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</si>
  <si>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</si>
  <si>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</si>
  <si>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</si>
  <si>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</si>
  <si>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</si>
  <si>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</si>
  <si>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</si>
  <si>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</si>
  <si>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</si>
  <si>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</si>
  <si>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</si>
  <si>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</si>
  <si>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</si>
  <si>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</si>
  <si>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</si>
  <si>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</si>
  <si>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</si>
  <si>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</si>
  <si>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</si>
  <si>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</si>
  <si>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</si>
  <si>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</si>
  <si>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</si>
  <si>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</si>
  <si>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</si>
  <si>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</si>
  <si>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</si>
  <si>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</si>
  <si>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</si>
  <si>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</si>
  <si>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</si>
  <si>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</si>
  <si>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</si>
  <si>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</si>
  <si>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</si>
  <si>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</si>
  <si>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</si>
  <si>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</si>
  <si>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</si>
  <si>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</si>
  <si>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</si>
  <si>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</si>
  <si>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</si>
  <si>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</si>
  <si>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</si>
  <si>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</si>
  <si>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</si>
  <si>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</si>
  <si>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</si>
  <si>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</si>
  <si>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</si>
  <si>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</si>
  <si>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</si>
  <si>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</si>
  <si>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</si>
  <si>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</si>
  <si>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</si>
  <si>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</si>
  <si>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</si>
  <si>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</si>
  <si>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</si>
  <si>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</si>
  <si>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</si>
  <si>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</si>
  <si>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</si>
  <si>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</si>
  <si>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</si>
  <si>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</si>
  <si>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</si>
  <si>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</si>
  <si>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</si>
  <si>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</si>
  <si>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</si>
  <si>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</si>
  <si>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</si>
  <si>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</si>
  <si>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</si>
  <si>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</si>
  <si>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</si>
  <si>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</si>
  <si>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</si>
  <si>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</si>
  <si>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</si>
  <si>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</si>
  <si>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</si>
  <si>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</si>
  <si>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</si>
  <si>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</si>
  <si>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</si>
  <si>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</si>
  <si>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</si>
  <si>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</si>
  <si>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</si>
  <si>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</si>
  <si>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</si>
  <si>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</si>
  <si>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</si>
  <si>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</si>
  <si>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</si>
  <si>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</si>
  <si>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</si>
  <si>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</si>
  <si>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</si>
  <si>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</si>
  <si>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</si>
  <si>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</si>
  <si>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</si>
  <si>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</si>
  <si>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</si>
  <si>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</si>
  <si>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</si>
  <si>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</si>
  <si>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</si>
  <si>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</si>
  <si>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</si>
  <si>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</si>
  <si>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</si>
  <si>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</si>
  <si>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</si>
  <si>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</si>
  <si>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</si>
  <si>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</si>
  <si>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</si>
  <si>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</si>
  <si>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</si>
  <si>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</si>
  <si>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</si>
  <si>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</si>
  <si>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</si>
  <si>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</si>
  <si>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</si>
  <si>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</si>
  <si>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</si>
  <si>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</si>
  <si>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</si>
  <si>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</si>
  <si>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</si>
  <si>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</si>
  <si>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</si>
  <si>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</si>
  <si>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</si>
  <si>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</si>
  <si>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</si>
  <si>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</si>
  <si>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</si>
  <si>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</si>
  <si>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</si>
  <si>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</si>
  <si>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</si>
  <si>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</si>
  <si>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</si>
  <si>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</si>
  <si>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</si>
  <si>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</si>
  <si>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</si>
  <si>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</si>
  <si>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</si>
  <si>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</si>
  <si>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</si>
  <si>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</si>
  <si>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</si>
  <si>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</si>
  <si>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</si>
  <si>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</si>
  <si>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</si>
  <si>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</si>
  <si>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</si>
  <si>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</si>
  <si>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</si>
  <si>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</si>
  <si>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</si>
  <si>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</si>
  <si>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</si>
  <si>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</si>
  <si>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</si>
  <si>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</si>
  <si>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</si>
  <si>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</si>
  <si>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</si>
  <si>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</si>
  <si>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</si>
  <si>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</si>
  <si>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</si>
  <si>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</si>
  <si>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</si>
  <si>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</si>
  <si>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</si>
  <si>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</si>
  <si>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</si>
  <si>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</si>
  <si>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</si>
  <si>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</si>
  <si>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</si>
  <si>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</si>
  <si>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</si>
  <si>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</si>
  <si>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</si>
  <si>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</si>
  <si>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</si>
  <si>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</si>
  <si>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</si>
  <si>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</si>
  <si>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</si>
  <si>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</si>
  <si>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</si>
  <si>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</si>
  <si>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</si>
  <si>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</si>
  <si>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</si>
  <si>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</si>
  <si>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</si>
  <si>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</si>
  <si>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</si>
  <si>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</si>
  <si>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</si>
  <si>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</si>
  <si>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</si>
  <si>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</si>
  <si>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</si>
  <si>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</si>
  <si>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</si>
  <si>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</si>
  <si>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</si>
  <si>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</si>
  <si>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</si>
  <si>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</si>
  <si>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</si>
  <si>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</si>
  <si>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</si>
  <si>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</si>
  <si>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</si>
  <si>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</si>
  <si>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</si>
  <si>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</si>
  <si>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</si>
  <si>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</si>
  <si>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</si>
  <si>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</si>
  <si>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</si>
  <si>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</si>
  <si>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</si>
  <si>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</si>
  <si>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</si>
  <si>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</si>
  <si>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</si>
  <si>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</si>
  <si>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</si>
  <si>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</si>
  <si>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</si>
  <si>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</si>
  <si>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</si>
  <si>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</si>
  <si>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</si>
  <si>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</si>
  <si>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</si>
  <si>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</si>
  <si>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</si>
  <si>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</si>
  <si>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</si>
  <si>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</si>
  <si>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</si>
  <si>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</si>
  <si>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</si>
  <si>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</si>
  <si>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</si>
  <si>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</si>
  <si>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</si>
  <si>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</si>
  <si>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</si>
  <si>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</si>
  <si>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</si>
  <si>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</si>
  <si>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</si>
  <si>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</si>
  <si>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</si>
  <si>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</si>
  <si>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</si>
  <si>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</si>
  <si>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</si>
  <si>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</si>
  <si>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</si>
  <si>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</si>
  <si>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</si>
  <si>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</si>
  <si>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</si>
  <si>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</si>
  <si>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</si>
  <si>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</si>
  <si>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</si>
  <si>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</si>
  <si>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</si>
  <si>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</si>
  <si>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</si>
  <si>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</si>
  <si>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</si>
  <si>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</si>
  <si>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</si>
  <si>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</si>
  <si>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</si>
  <si>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</si>
  <si>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</si>
  <si>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</si>
  <si>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</si>
  <si>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</si>
  <si>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</si>
  <si>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</si>
  <si>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</si>
  <si>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</si>
  <si>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</si>
  <si>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</si>
  <si>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</si>
  <si>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</si>
  <si>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</si>
  <si>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</si>
  <si>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</si>
  <si>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</si>
  <si>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</si>
  <si>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</si>
  <si>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</si>
  <si>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</si>
  <si>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</si>
  <si>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</si>
  <si>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</si>
  <si>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</si>
  <si>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</si>
  <si>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</si>
  <si>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</si>
  <si>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</si>
  <si>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</si>
  <si>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</si>
  <si>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</si>
  <si>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</si>
  <si>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</si>
  <si>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</si>
  <si>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</si>
  <si>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</si>
  <si>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</si>
  <si>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</si>
  <si>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</si>
  <si>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</si>
  <si>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</si>
  <si>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</si>
  <si>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</si>
  <si>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</si>
  <si>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</si>
  <si>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</si>
  <si>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</si>
  <si>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</si>
  <si>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</si>
  <si>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</si>
  <si>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</si>
  <si>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</si>
  <si>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</si>
  <si>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</si>
  <si>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</si>
  <si>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</si>
  <si>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</si>
  <si>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</si>
  <si>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</si>
  <si>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</si>
  <si>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</si>
  <si>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</si>
  <si>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</si>
  <si>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</si>
  <si>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</si>
  <si>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</si>
  <si>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</si>
  <si>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</si>
  <si>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</si>
  <si>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</si>
  <si>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</si>
  <si>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</si>
  <si>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</si>
  <si>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</si>
  <si>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</si>
  <si>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</si>
  <si>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</si>
  <si>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</si>
  <si>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</si>
  <si>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</si>
  <si>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</si>
  <si>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</si>
  <si>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</si>
  <si>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</si>
  <si>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</si>
  <si>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</si>
  <si>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</si>
  <si>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</si>
  <si>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</si>
  <si>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</si>
  <si>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</si>
  <si>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</si>
  <si>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</si>
  <si>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</si>
  <si>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</si>
  <si>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</si>
  <si>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</si>
  <si>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</si>
  <si>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</si>
  <si>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</si>
  <si>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</si>
  <si>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</si>
  <si>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</si>
  <si>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</si>
  <si>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</si>
  <si>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</si>
  <si>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</si>
  <si>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</si>
  <si>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</si>
  <si>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</si>
  <si>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</si>
  <si>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</si>
  <si>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</si>
  <si>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</si>
  <si>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</si>
  <si>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</si>
  <si>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</si>
  <si>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</si>
  <si>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</si>
  <si>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</si>
  <si>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</si>
  <si>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</si>
  <si>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</si>
  <si>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</si>
  <si>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</si>
  <si>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</si>
  <si>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</si>
  <si>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</si>
  <si>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</si>
  <si>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</si>
  <si>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</si>
  <si>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</si>
  <si>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</si>
  <si>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</si>
  <si>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</si>
  <si>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</si>
  <si>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</si>
  <si>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</si>
  <si>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</si>
  <si>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</si>
  <si>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</si>
  <si>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</si>
  <si>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</si>
  <si>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</si>
  <si>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</si>
  <si>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</si>
  <si>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</si>
  <si>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</si>
  <si>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</si>
  <si>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</si>
  <si>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</si>
  <si>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</si>
  <si>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</si>
  <si>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</si>
  <si>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</si>
  <si>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</si>
  <si>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</si>
  <si>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</si>
  <si>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</si>
  <si>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</si>
  <si>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</si>
  <si>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</si>
  <si>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</si>
  <si>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</si>
  <si>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</si>
  <si>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</si>
  <si>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</si>
  <si>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</si>
  <si>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</si>
  <si>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</si>
  <si>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</si>
  <si>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</si>
  <si>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</si>
  <si>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</si>
  <si>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</si>
  <si>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</si>
  <si>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</si>
  <si>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</si>
  <si>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</si>
  <si>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</si>
  <si>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</si>
  <si>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</si>
  <si>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</si>
  <si>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</si>
  <si>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</si>
  <si>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</si>
  <si>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</si>
  <si>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</si>
  <si>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</si>
  <si>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</si>
  <si>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</si>
  <si>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</si>
  <si>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</si>
  <si>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</si>
  <si>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</si>
  <si>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</si>
  <si>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</si>
  <si>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</si>
  <si>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</si>
  <si>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</si>
  <si>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</si>
  <si>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</si>
  <si>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</si>
  <si>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</si>
  <si>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</si>
  <si>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</si>
  <si>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</si>
  <si>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</si>
  <si>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</si>
  <si>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</si>
  <si>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</si>
  <si>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</si>
  <si>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</si>
  <si>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</si>
  <si>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</si>
  <si>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</si>
  <si>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</si>
  <si>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</si>
  <si>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</si>
  <si>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</si>
  <si>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</si>
  <si>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</si>
  <si>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</si>
  <si>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</si>
  <si>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</si>
  <si>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</si>
  <si>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</si>
  <si>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</si>
  <si>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</si>
  <si>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</si>
  <si>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</si>
  <si>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</si>
  <si>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</si>
  <si>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</si>
  <si>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</si>
  <si>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</si>
  <si>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</si>
  <si>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</si>
  <si>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</si>
  <si>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</si>
  <si>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</si>
  <si>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</si>
  <si>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</si>
  <si>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</si>
  <si>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</si>
  <si>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</si>
  <si>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</si>
  <si>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</si>
  <si>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</si>
  <si>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</si>
  <si>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</si>
  <si>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</si>
  <si>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</si>
  <si>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</si>
  <si>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</si>
  <si>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</si>
  <si>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</si>
  <si>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</si>
  <si>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</si>
  <si>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</si>
  <si>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</si>
  <si>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</si>
  <si>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</si>
  <si>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</si>
  <si>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</si>
  <si>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</si>
  <si>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</si>
  <si>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</si>
  <si>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</si>
  <si>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</si>
  <si>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</si>
  <si>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</si>
  <si>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</si>
  <si>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</si>
  <si>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</si>
  <si>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</si>
  <si>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</si>
  <si>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</si>
  <si>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</si>
  <si>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</si>
  <si>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</si>
  <si>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</si>
  <si>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</si>
  <si>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</si>
  <si>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</si>
  <si>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</si>
  <si>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</si>
  <si>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</si>
  <si>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</si>
  <si>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</si>
  <si>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</si>
  <si>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</si>
  <si>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</si>
  <si>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</si>
  <si>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</si>
  <si>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</si>
  <si>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</si>
  <si>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</si>
  <si>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</si>
  <si>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</si>
  <si>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</si>
  <si>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</si>
  <si>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</si>
  <si>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</si>
  <si>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</si>
  <si>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</si>
  <si>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</si>
  <si>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</si>
  <si>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</si>
  <si>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</si>
  <si>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</si>
  <si>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</si>
  <si>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</si>
  <si>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</si>
  <si>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</si>
  <si>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</si>
  <si>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</si>
  <si>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</si>
  <si>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</si>
  <si>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</si>
  <si>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</si>
  <si>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</si>
  <si>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</si>
  <si>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</si>
  <si>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</si>
  <si>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</si>
  <si>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</si>
  <si>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</si>
  <si>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</si>
  <si>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</si>
  <si>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</si>
  <si>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</si>
  <si>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</si>
  <si>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</si>
  <si>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</si>
  <si>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</si>
  <si>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</si>
  <si>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</si>
  <si>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</si>
  <si>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</si>
  <si>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</si>
  <si>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</si>
  <si>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</si>
  <si>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</si>
  <si>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</si>
  <si>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</si>
  <si>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</si>
  <si>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</si>
  <si>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</si>
  <si>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</si>
  <si>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</si>
  <si>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</si>
  <si>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</si>
  <si>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</si>
  <si>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</si>
  <si>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</si>
  <si>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</si>
  <si>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</si>
  <si>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</si>
  <si>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</si>
  <si>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</si>
  <si>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</si>
  <si>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</si>
  <si>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</si>
  <si>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</si>
  <si>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</si>
  <si>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</si>
  <si>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</si>
  <si>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</si>
  <si>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</si>
  <si>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</si>
  <si>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</si>
  <si>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</si>
  <si>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</si>
  <si>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</si>
  <si>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</si>
  <si>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</si>
  <si>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</si>
  <si>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</si>
  <si>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</si>
  <si>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</si>
  <si>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</si>
  <si>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</si>
  <si>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</si>
  <si>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</si>
  <si>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</si>
  <si>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</si>
  <si>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</si>
  <si>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</si>
  <si>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</si>
  <si>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</si>
  <si>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</si>
  <si>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</si>
  <si>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</si>
  <si>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</si>
  <si>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</si>
  <si>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</si>
  <si>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</si>
  <si>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</si>
  <si>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</si>
  <si>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</si>
  <si>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</si>
  <si>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</si>
  <si>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</si>
  <si>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</si>
  <si>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</si>
  <si>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</si>
  <si>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</si>
  <si>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</si>
  <si>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</si>
  <si>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</si>
  <si>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</si>
  <si>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</si>
  <si>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</si>
  <si>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</si>
  <si>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</si>
  <si>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</si>
  <si>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</si>
  <si>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</si>
  <si>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</si>
  <si>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</si>
  <si>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</si>
  <si>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</si>
  <si>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</si>
  <si>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</si>
  <si>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</si>
  <si>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</si>
  <si>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</si>
  <si>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</si>
  <si>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</si>
  <si>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</si>
  <si>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</si>
  <si>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</si>
  <si>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</si>
  <si>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</si>
  <si>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</si>
  <si>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</si>
  <si>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</si>
  <si>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</si>
  <si>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</si>
  <si>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</si>
  <si>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</si>
  <si>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</si>
  <si>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</si>
  <si>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</si>
  <si>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</si>
  <si>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</si>
  <si>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</si>
  <si>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</si>
  <si>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</si>
  <si>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</si>
  <si>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</si>
  <si>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</si>
  <si>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</si>
  <si>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</si>
  <si>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</si>
  <si>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</si>
  <si>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</si>
  <si>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</si>
  <si>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</si>
  <si>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</si>
  <si>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</si>
  <si>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</si>
  <si>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</si>
  <si>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</si>
  <si>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</si>
  <si>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</si>
  <si>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</si>
  <si>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</si>
  <si>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</si>
  <si>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</si>
  <si>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</si>
  <si>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</si>
  <si>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</si>
  <si>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</si>
  <si>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</si>
  <si>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</si>
  <si>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</si>
  <si>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</si>
  <si>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</si>
  <si>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</si>
  <si>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</si>
  <si>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</si>
  <si>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</si>
  <si>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</si>
  <si>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</si>
  <si>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</si>
  <si>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</si>
  <si>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</si>
  <si>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</si>
  <si>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</si>
  <si>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</si>
  <si>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</si>
  <si>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</si>
  <si>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</si>
  <si>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</si>
  <si>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</si>
  <si>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</si>
  <si>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</si>
  <si>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</si>
  <si>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</si>
  <si>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</si>
  <si>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</si>
  <si>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</si>
  <si>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</si>
  <si>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</si>
  <si>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</si>
  <si>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</si>
  <si>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</si>
  <si>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</si>
  <si>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</si>
  <si>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</si>
  <si>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</si>
  <si>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</si>
  <si>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</si>
  <si>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</si>
  <si>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</si>
  <si>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</si>
  <si>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</si>
  <si>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</si>
  <si>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</si>
  <si>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</si>
  <si>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</si>
  <si>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</si>
  <si>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</si>
  <si>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</si>
  <si>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</si>
  <si>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</si>
  <si>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</si>
  <si>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</si>
  <si>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</si>
  <si>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</si>
  <si>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</si>
  <si>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</si>
  <si>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</si>
  <si>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</si>
  <si>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</si>
  <si>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</si>
  <si>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</si>
  <si>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</si>
  <si>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</si>
  <si>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</si>
  <si>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</si>
  <si>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</si>
  <si>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</si>
  <si>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</si>
  <si>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</si>
  <si>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</si>
  <si>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</si>
  <si>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</si>
  <si>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</si>
  <si>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</si>
  <si>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</si>
  <si>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</si>
  <si>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</si>
  <si>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</si>
  <si>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</si>
  <si>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</si>
  <si>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</si>
  <si>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</si>
  <si>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</si>
  <si>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</si>
  <si>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</si>
  <si>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</si>
  <si>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</si>
  <si>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</si>
  <si>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</si>
  <si>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</si>
  <si>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</si>
  <si>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</si>
  <si>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</si>
  <si>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</si>
  <si>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</si>
  <si>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</si>
  <si>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</si>
  <si>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</si>
  <si>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</si>
  <si>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</si>
  <si>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</si>
  <si>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</si>
  <si>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</si>
  <si>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</si>
  <si>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</si>
  <si>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</si>
  <si>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</si>
  <si>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</si>
  <si>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</si>
  <si>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</si>
  <si>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</si>
  <si>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</si>
  <si>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</si>
  <si>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</si>
  <si>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</si>
  <si>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</si>
  <si>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</si>
  <si>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</si>
  <si>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</si>
  <si>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</si>
  <si>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</si>
  <si>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</si>
  <si>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</si>
  <si>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</si>
  <si>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</si>
  <si>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</si>
  <si>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</si>
  <si>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</si>
  <si>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</si>
  <si>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</si>
  <si>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</si>
  <si>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</si>
  <si>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</si>
  <si>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</si>
  <si>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</si>
  <si>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</si>
  <si>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</si>
  <si>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</si>
  <si>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</si>
  <si>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</si>
  <si>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</si>
  <si>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</si>
  <si>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</si>
  <si>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</si>
  <si>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</si>
  <si>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</si>
  <si>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</si>
  <si>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</si>
  <si>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</si>
  <si>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</si>
  <si>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</si>
  <si>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</si>
  <si>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</si>
  <si>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</si>
  <si>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</si>
  <si>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</si>
  <si>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</si>
  <si>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</si>
  <si>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</si>
  <si>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</si>
  <si>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</si>
  <si>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</si>
  <si>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</si>
  <si>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</si>
  <si>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</si>
  <si>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</si>
  <si>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</si>
  <si>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</si>
  <si>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</si>
  <si>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</si>
  <si>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</si>
  <si>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</si>
  <si>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</si>
  <si>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</si>
  <si>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</si>
  <si>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</si>
  <si>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</si>
  <si>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</si>
  <si>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</si>
  <si>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</si>
  <si>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</si>
  <si>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</si>
  <si>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</si>
  <si>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</si>
  <si>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</si>
  <si>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</si>
  <si>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</si>
  <si>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</si>
  <si>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</si>
  <si>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</si>
  <si>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</si>
  <si>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</si>
  <si>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</si>
  <si>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</si>
  <si>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</si>
  <si>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</si>
  <si>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</si>
  <si>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</si>
  <si>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</si>
  <si>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</si>
  <si>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</si>
  <si>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</si>
  <si>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</si>
  <si>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</si>
  <si>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</si>
  <si>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</si>
  <si>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</si>
  <si>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</si>
  <si>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</si>
  <si>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</si>
  <si>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</si>
  <si>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</si>
  <si>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</si>
  <si>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</si>
  <si>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</si>
  <si>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</si>
  <si>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</si>
  <si>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</si>
  <si>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</si>
  <si>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</si>
  <si>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</si>
  <si>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</si>
  <si>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</si>
  <si>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</si>
  <si>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</si>
  <si>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</si>
  <si>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</si>
  <si>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</si>
  <si>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</si>
  <si>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</si>
  <si>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</si>
  <si>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</si>
  <si>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</si>
  <si>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</si>
  <si>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</si>
  <si>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</si>
  <si>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</si>
  <si>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</si>
  <si>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</si>
  <si>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</si>
  <si>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</si>
  <si>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</si>
  <si>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</si>
  <si>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</si>
  <si>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</si>
  <si>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</si>
  <si>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</si>
  <si>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</si>
  <si>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</si>
  <si>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</si>
  <si>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</si>
  <si>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</si>
  <si>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</si>
  <si>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</si>
  <si>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</si>
  <si>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</si>
  <si>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</si>
  <si>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</si>
  <si>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</si>
  <si>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</si>
  <si>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</si>
  <si>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</si>
  <si>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</si>
  <si>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</si>
  <si>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</si>
  <si>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</si>
  <si>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</si>
  <si>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</si>
  <si>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</si>
  <si>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</si>
  <si>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</si>
  <si>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</si>
  <si>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</si>
  <si>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</si>
  <si>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</si>
  <si>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</si>
  <si>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</si>
  <si>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</si>
  <si>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</si>
  <si>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</si>
  <si>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</si>
  <si>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</si>
  <si>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</si>
  <si>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</si>
  <si>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</si>
  <si>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</si>
  <si>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</si>
  <si>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</si>
  <si>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</si>
  <si>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</si>
  <si>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</si>
  <si>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</si>
  <si>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</si>
  <si>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</si>
  <si>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</si>
  <si>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</si>
  <si>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</si>
  <si>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</si>
  <si>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</si>
  <si>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</si>
  <si>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</si>
  <si>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</si>
  <si>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</si>
  <si>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</si>
  <si>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</si>
  <si>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</si>
  <si>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</si>
  <si>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</si>
  <si>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</si>
  <si>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</si>
  <si>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</si>
  <si>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</si>
  <si>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</si>
  <si>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</si>
  <si>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</si>
  <si>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</si>
  <si>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</si>
  <si>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</si>
  <si>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</si>
  <si>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</si>
  <si>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</si>
  <si>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</si>
  <si>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</si>
  <si>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</si>
  <si>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</si>
  <si>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</si>
  <si>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</si>
  <si>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</si>
  <si>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</si>
  <si>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</si>
  <si>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</si>
  <si>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</si>
  <si>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</si>
  <si>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</si>
  <si>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</si>
  <si>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</si>
  <si>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</si>
  <si>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</si>
  <si>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</si>
  <si>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</si>
  <si>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</si>
  <si>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</si>
  <si>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</si>
  <si>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</si>
  <si>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</si>
  <si>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</si>
  <si>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</si>
  <si>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</si>
  <si>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</si>
  <si>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</si>
  <si>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</si>
  <si>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</si>
  <si>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</si>
  <si>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</si>
  <si>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</si>
  <si>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</si>
  <si>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</si>
  <si>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</si>
  <si>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</si>
  <si>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</si>
  <si>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</si>
  <si>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</si>
  <si>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</si>
  <si>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</si>
  <si>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</si>
  <si>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</si>
  <si>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</si>
  <si>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</si>
  <si>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</si>
  <si>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</si>
  <si>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</si>
  <si>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</si>
  <si>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</si>
  <si>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</si>
  <si>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</si>
  <si>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</si>
  <si>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</si>
  <si>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</si>
  <si>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</si>
  <si>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</si>
  <si>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</si>
  <si>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</si>
  <si>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</si>
  <si>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</si>
  <si>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</si>
  <si>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</si>
  <si>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</si>
  <si>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</si>
  <si>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</si>
  <si>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</si>
  <si>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</si>
  <si>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</si>
  <si>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</si>
  <si>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</si>
  <si>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</si>
  <si>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</si>
  <si>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</si>
  <si>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</si>
  <si>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</si>
  <si>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</si>
  <si>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</si>
  <si>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</si>
  <si>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</si>
  <si>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</si>
  <si>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</si>
  <si>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</si>
  <si>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</si>
  <si>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</si>
  <si>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</si>
  <si>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</si>
  <si>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</si>
  <si>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</si>
  <si>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</si>
  <si>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</si>
  <si>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</si>
  <si>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</si>
  <si>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</si>
  <si>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</si>
  <si>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</si>
  <si>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</si>
  <si>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</si>
  <si>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</si>
  <si>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</si>
  <si>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</si>
  <si>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</si>
  <si>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</si>
  <si>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</si>
  <si>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</si>
  <si>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</si>
  <si>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</si>
  <si>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</si>
  <si>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</si>
  <si>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</si>
  <si>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</si>
  <si>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</si>
  <si>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</si>
  <si>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</si>
  <si>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</si>
  <si>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</si>
  <si>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</si>
  <si>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</si>
  <si>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</si>
  <si>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</si>
  <si>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</si>
  <si>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</si>
  <si>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</si>
  <si>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</si>
  <si>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</si>
  <si>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</si>
  <si>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</si>
  <si>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</si>
  <si>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</si>
  <si>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</si>
  <si>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</si>
  <si>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</si>
  <si>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</si>
  <si>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</si>
  <si>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</si>
  <si>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</si>
  <si>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</si>
  <si>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</si>
  <si>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</si>
  <si>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</si>
  <si>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</si>
  <si>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</si>
  <si>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</si>
  <si>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</si>
  <si>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</si>
  <si>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</si>
  <si>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</si>
  <si>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</si>
  <si>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</si>
  <si>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</si>
  <si>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</si>
  <si>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</si>
  <si>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</si>
  <si>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</si>
  <si>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</si>
  <si>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</si>
  <si>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</si>
  <si>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</si>
  <si>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</si>
  <si>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</si>
  <si>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</si>
  <si>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</si>
  <si>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</si>
  <si>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</si>
  <si>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</si>
  <si>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</si>
  <si>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</si>
  <si>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</si>
  <si>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</si>
  <si>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</si>
  <si>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</si>
  <si>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</si>
  <si>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</si>
  <si>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</si>
  <si>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</si>
  <si>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</si>
  <si>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</si>
  <si>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</si>
  <si>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</si>
  <si>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</si>
  <si>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</si>
  <si>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</si>
  <si>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</si>
  <si>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</si>
  <si>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</si>
  <si>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</si>
  <si>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</si>
  <si>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</si>
  <si>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</si>
  <si>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</si>
  <si>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</si>
  <si>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</si>
  <si>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</si>
  <si>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</si>
  <si>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</si>
  <si>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</si>
  <si>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</si>
  <si>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</si>
  <si>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</si>
  <si>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</si>
  <si>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</si>
  <si>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</si>
  <si>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</si>
  <si>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</si>
  <si>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</si>
  <si>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</si>
  <si>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</si>
  <si>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</si>
  <si>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</si>
  <si>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</si>
  <si>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</si>
  <si>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</si>
  <si>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</si>
  <si>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</si>
  <si>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</si>
  <si>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</si>
  <si>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</si>
  <si>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</si>
  <si>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</si>
  <si>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</si>
  <si>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</si>
  <si>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</si>
  <si>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</si>
  <si>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</si>
  <si>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</si>
  <si>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</si>
  <si>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</si>
  <si>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</si>
  <si>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</si>
  <si>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</si>
  <si>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</si>
  <si>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</si>
  <si>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</si>
  <si>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</si>
  <si>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</si>
  <si>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</si>
  <si>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</si>
  <si>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</si>
  <si>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</si>
  <si>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</si>
  <si>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</si>
  <si>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</si>
  <si>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</si>
  <si>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</si>
  <si>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</si>
  <si>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</si>
  <si>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</si>
  <si>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</si>
  <si>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</si>
  <si>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</si>
  <si>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</si>
  <si>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</si>
  <si>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</si>
  <si>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</si>
  <si>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</si>
  <si>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</si>
  <si>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</si>
  <si>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</si>
  <si>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</si>
  <si>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</si>
  <si>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</si>
  <si>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</si>
  <si>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</si>
  <si>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</si>
  <si>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</si>
  <si>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</si>
  <si>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</si>
  <si>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</si>
  <si>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</si>
  <si>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</si>
  <si>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</si>
  <si>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</si>
  <si>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</si>
  <si>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</si>
  <si>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</si>
  <si>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</si>
  <si>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</si>
  <si>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</si>
  <si>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</si>
  <si>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</si>
  <si>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</si>
  <si>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</si>
  <si>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</si>
  <si>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</si>
  <si>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</si>
  <si>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</si>
  <si>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</si>
  <si>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</si>
  <si>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</si>
  <si>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</si>
  <si>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</si>
  <si>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</si>
  <si>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</si>
  <si>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</si>
  <si>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</si>
  <si>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</si>
  <si>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</si>
  <si>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</si>
  <si>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</si>
  <si>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</si>
  <si>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</si>
  <si>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</si>
  <si>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</si>
  <si>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</si>
  <si>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</si>
  <si>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</si>
  <si>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</si>
  <si>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</si>
  <si>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</si>
  <si>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</si>
  <si>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</si>
  <si>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</si>
  <si>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</si>
  <si>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</si>
  <si>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</si>
  <si>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</si>
  <si>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</si>
  <si>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</si>
  <si>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</si>
  <si>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</si>
  <si>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</si>
  <si>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</si>
  <si>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</si>
  <si>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</si>
  <si>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</si>
  <si>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</si>
  <si>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</si>
  <si>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</si>
  <si>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</si>
  <si>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</si>
  <si>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</si>
  <si>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</si>
  <si>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</si>
  <si>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</si>
  <si>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</si>
  <si>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</si>
  <si>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</si>
  <si>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</si>
  <si>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</si>
  <si>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</si>
  <si>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</si>
  <si>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</si>
  <si>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</si>
  <si>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</si>
  <si>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</si>
  <si>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</si>
  <si>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</si>
  <si>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</si>
  <si>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</si>
  <si>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</si>
  <si>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</si>
  <si>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</si>
  <si>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</si>
  <si>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</si>
  <si>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</si>
  <si>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</si>
  <si>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</si>
  <si>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</si>
  <si>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</si>
  <si>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</si>
  <si>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</si>
  <si>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</si>
  <si>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</si>
  <si>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</si>
  <si>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</si>
  <si>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</si>
  <si>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</si>
  <si>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</si>
  <si>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</si>
  <si>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</si>
  <si>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</si>
  <si>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</si>
  <si>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</si>
  <si>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</si>
  <si>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</si>
  <si>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</si>
  <si>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</si>
  <si>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</si>
  <si>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</si>
  <si>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</si>
  <si>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</si>
  <si>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</si>
  <si>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</si>
  <si>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</si>
  <si>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</si>
  <si>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</si>
  <si>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</si>
  <si>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</si>
  <si>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</si>
  <si>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</si>
  <si>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</si>
  <si>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</si>
  <si>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</si>
  <si>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</si>
  <si>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</si>
  <si>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</si>
  <si>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</si>
  <si>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</si>
  <si>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</si>
  <si>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</si>
  <si>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</si>
  <si>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</si>
  <si>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</si>
  <si>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</si>
  <si>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</si>
  <si>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</si>
  <si>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</si>
  <si>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</si>
  <si>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</si>
  <si>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</si>
  <si>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</si>
  <si>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</si>
  <si>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</si>
  <si>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</si>
  <si>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</si>
  <si>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</si>
  <si>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</si>
  <si>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</si>
  <si>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</si>
  <si>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</si>
  <si>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</si>
  <si>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</si>
  <si>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</si>
  <si>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</si>
  <si>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</si>
  <si>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</si>
  <si>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</si>
  <si>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</si>
  <si>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</si>
  <si>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</si>
  <si>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</si>
  <si>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</si>
  <si>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</si>
  <si>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</si>
  <si>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</si>
  <si>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</si>
  <si>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</si>
  <si>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</si>
  <si>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</si>
  <si>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</si>
  <si>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</si>
  <si>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</si>
  <si>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</si>
  <si>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</si>
  <si>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</si>
  <si>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</si>
  <si>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</si>
  <si>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</si>
  <si>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</si>
  <si>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</si>
  <si>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</si>
  <si>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</si>
  <si>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</si>
  <si>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</si>
  <si>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</si>
  <si>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</si>
  <si>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</si>
  <si>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</si>
  <si>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</si>
  <si>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</si>
  <si>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</si>
  <si>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</si>
  <si>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</si>
  <si>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</si>
  <si>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</si>
  <si>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</si>
  <si>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</si>
  <si>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</si>
  <si>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</si>
  <si>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</si>
  <si>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</si>
  <si>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</si>
  <si>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</si>
  <si>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</si>
  <si>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</si>
  <si>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</si>
  <si>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</si>
  <si>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</si>
  <si>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</si>
  <si>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</si>
  <si>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</si>
  <si>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</si>
  <si>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</si>
  <si>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</si>
  <si>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</si>
  <si>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</si>
  <si>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</si>
  <si>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</si>
  <si>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</si>
  <si>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</si>
  <si>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</si>
  <si>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</si>
  <si>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</si>
  <si>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</si>
  <si>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</si>
  <si>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</si>
  <si>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</si>
  <si>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</si>
  <si>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</si>
  <si>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</si>
  <si>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</si>
  <si>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</si>
  <si>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</si>
  <si>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</si>
  <si>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</si>
  <si>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</si>
  <si>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</si>
  <si>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</si>
  <si>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</si>
  <si>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</si>
  <si>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</si>
  <si>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</si>
  <si>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</si>
  <si>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</si>
  <si>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</si>
  <si>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</si>
  <si>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</si>
  <si>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</si>
  <si>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</si>
  <si>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</si>
  <si>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</si>
  <si>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</si>
  <si>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</si>
  <si>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</si>
  <si>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</si>
  <si>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</si>
  <si>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</si>
  <si>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</si>
  <si>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</si>
  <si>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</si>
  <si>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</si>
  <si>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</si>
  <si>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</si>
  <si>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</si>
  <si>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</si>
  <si>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</si>
  <si>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</si>
  <si>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</si>
  <si>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</si>
  <si>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</si>
  <si>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</si>
  <si>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</si>
  <si>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</si>
  <si>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</si>
  <si>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</si>
  <si>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</si>
  <si>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</si>
  <si>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</si>
  <si>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</si>
  <si>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</si>
  <si>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</si>
  <si>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</si>
  <si>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</si>
  <si>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</si>
  <si>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</si>
  <si>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</si>
  <si>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</si>
  <si>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</si>
  <si>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</si>
  <si>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</si>
  <si>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</si>
  <si>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</si>
  <si>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</si>
  <si>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</si>
  <si>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</si>
  <si>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</si>
  <si>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</si>
  <si>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</si>
  <si>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</si>
  <si>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</si>
  <si>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</si>
  <si>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</si>
  <si>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</si>
  <si>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</si>
  <si>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</si>
  <si>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</si>
  <si>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</si>
  <si>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</si>
  <si>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</si>
  <si>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</si>
  <si>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</si>
  <si>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</si>
  <si>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</si>
  <si>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</si>
  <si>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</si>
  <si>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</si>
  <si>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</si>
  <si>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</si>
  <si>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</si>
  <si>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</si>
  <si>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</si>
  <si>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</si>
  <si>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</si>
  <si>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</si>
  <si>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</si>
  <si>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</si>
  <si>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</si>
  <si>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</si>
  <si>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</si>
  <si>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</si>
  <si>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</si>
  <si>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</si>
  <si>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</si>
  <si>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</si>
  <si>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</si>
  <si>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</si>
  <si>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</si>
  <si>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</si>
  <si>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</si>
  <si>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</si>
  <si>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</si>
  <si>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</si>
  <si>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</si>
  <si>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</si>
  <si>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</si>
  <si>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</si>
  <si>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</si>
  <si>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</si>
  <si>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</si>
  <si>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</si>
  <si>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</si>
  <si>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</si>
  <si>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</si>
  <si>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</si>
  <si>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</si>
  <si>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</si>
  <si>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</si>
  <si>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</si>
  <si>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</si>
  <si>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</si>
  <si>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</si>
  <si>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</si>
  <si>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</si>
  <si>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</si>
  <si>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</si>
  <si>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</si>
  <si>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</si>
  <si>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</si>
  <si>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</si>
  <si>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</si>
  <si>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</si>
  <si>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</si>
  <si>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</si>
  <si>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</si>
  <si>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</si>
  <si>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</si>
  <si>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</si>
  <si>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</si>
  <si>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</si>
  <si>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</si>
  <si>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</si>
  <si>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</si>
  <si>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</si>
  <si>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</si>
  <si>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</si>
  <si>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</si>
  <si>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</si>
  <si>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</si>
  <si>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</si>
  <si>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</si>
  <si>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</si>
  <si>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</si>
  <si>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</si>
  <si>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</si>
  <si>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</si>
  <si>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</si>
  <si>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</si>
  <si>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</si>
  <si>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</si>
  <si>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</si>
  <si>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</si>
  <si>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</si>
  <si>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</si>
  <si>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</si>
  <si>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</si>
  <si>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</si>
  <si>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</si>
  <si>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</si>
  <si>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</si>
  <si>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</si>
  <si>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</si>
  <si>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</si>
  <si>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</si>
  <si>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</si>
  <si>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</si>
  <si>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</si>
  <si>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</si>
  <si>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</si>
  <si>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</si>
  <si>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</si>
  <si>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</si>
  <si>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</si>
  <si>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</si>
  <si>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</si>
  <si>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</si>
  <si>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</si>
  <si>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</si>
  <si>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</si>
  <si>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</si>
  <si>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</si>
  <si>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</si>
  <si>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</si>
  <si>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</si>
  <si>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</si>
  <si>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</si>
  <si>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</si>
  <si>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</si>
  <si>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</si>
  <si>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</si>
  <si>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</si>
  <si>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</si>
  <si>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</si>
  <si>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</si>
  <si>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</si>
  <si>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</si>
  <si>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</si>
  <si>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</si>
  <si>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</si>
  <si>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</si>
  <si>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</si>
  <si>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</si>
  <si>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</si>
  <si>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</si>
  <si>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</si>
  <si>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</si>
  <si>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</si>
  <si>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</si>
  <si>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</si>
  <si>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</si>
  <si>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</si>
  <si>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</si>
  <si>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</si>
  <si>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</si>
  <si>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</si>
  <si>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</si>
  <si>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</si>
  <si>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</si>
  <si>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</si>
  <si>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</si>
  <si>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</si>
  <si>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</si>
  <si>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</si>
  <si>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</si>
  <si>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</si>
  <si>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</si>
  <si>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</si>
  <si>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</si>
  <si>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</si>
  <si>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</si>
  <si>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</si>
  <si>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</si>
  <si>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</si>
  <si>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</si>
  <si>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</si>
  <si>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</si>
  <si>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</si>
  <si>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</si>
  <si>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</si>
  <si>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</si>
  <si>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</si>
  <si>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</si>
  <si>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</si>
  <si>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</si>
  <si>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</si>
  <si>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</si>
  <si>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</si>
  <si>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</si>
  <si>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</si>
  <si>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</si>
  <si>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</si>
  <si>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</si>
  <si>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</si>
  <si>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</si>
  <si>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</si>
  <si>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</si>
  <si>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</si>
  <si>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</si>
  <si>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</si>
  <si>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</si>
  <si>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</si>
  <si>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</si>
  <si>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</si>
  <si>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</si>
  <si>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</si>
  <si>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</si>
  <si>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</si>
  <si>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</si>
  <si>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</si>
  <si>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</si>
  <si>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</si>
  <si>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</si>
  <si>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</si>
  <si>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</si>
  <si>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</si>
  <si>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</si>
  <si>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</si>
  <si>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</si>
  <si>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</si>
  <si>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</si>
  <si>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</si>
  <si>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</si>
  <si>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</si>
  <si>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</si>
  <si>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</si>
  <si>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</si>
  <si>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</si>
  <si>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</si>
  <si>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</si>
  <si>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</si>
  <si>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</si>
  <si>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</si>
  <si>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</si>
  <si>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</si>
  <si>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</si>
  <si>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</si>
  <si>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</si>
  <si>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</si>
  <si>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</si>
  <si>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</si>
  <si>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</si>
  <si>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</si>
  <si>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</si>
  <si>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</si>
  <si>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</si>
  <si>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</si>
  <si>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</si>
  <si>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</si>
  <si>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</si>
  <si>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</si>
  <si>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</si>
  <si>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</si>
  <si>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</si>
  <si>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</si>
  <si>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</si>
  <si>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</si>
  <si>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</si>
  <si>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</si>
  <si>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</si>
  <si>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</si>
  <si>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</si>
  <si>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</si>
  <si>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</si>
  <si>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</si>
  <si>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</si>
  <si>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</si>
  <si>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</si>
  <si>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</si>
  <si>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</si>
  <si>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</si>
  <si>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</si>
  <si>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</si>
  <si>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</si>
  <si>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</si>
  <si>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</si>
  <si>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</si>
  <si>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</si>
  <si>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</si>
  <si>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</si>
  <si>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</si>
  <si>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</si>
  <si>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</si>
  <si>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</si>
  <si>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</si>
  <si>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</si>
  <si>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</si>
  <si>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</si>
  <si>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</si>
  <si>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</si>
  <si>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</si>
  <si>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</si>
  <si>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</si>
  <si>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</si>
  <si>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</si>
  <si>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</si>
  <si>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</si>
  <si>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</si>
  <si>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</si>
  <si>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</si>
  <si>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</si>
  <si>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</si>
  <si>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</si>
  <si>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</si>
  <si>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</si>
  <si>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</si>
  <si>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</si>
  <si>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</si>
  <si>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</si>
  <si>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</si>
  <si>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</si>
  <si>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</si>
  <si>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</si>
  <si>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</si>
  <si>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</si>
  <si>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</si>
  <si>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</si>
  <si>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</si>
  <si>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</si>
  <si>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</si>
  <si>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</si>
  <si>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</si>
  <si>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</si>
  <si>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</si>
  <si>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</si>
  <si>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</si>
  <si>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</si>
  <si>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</si>
  <si>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</si>
  <si>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</si>
  <si>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</si>
  <si>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</si>
  <si>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</si>
  <si>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</si>
  <si>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</si>
  <si>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</si>
  <si>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</si>
  <si>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</si>
  <si>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</si>
  <si>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</si>
  <si>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</si>
  <si>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</si>
  <si>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</si>
  <si>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</si>
  <si>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</si>
  <si>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</si>
  <si>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</si>
  <si>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</si>
  <si>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</si>
  <si>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</si>
  <si>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</si>
  <si>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</si>
  <si>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</si>
  <si>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</si>
  <si>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</si>
  <si>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</si>
  <si>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</si>
  <si>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</si>
  <si>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</si>
  <si>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</si>
  <si>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</si>
  <si>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</si>
  <si>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</si>
  <si>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</si>
  <si>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</si>
  <si>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</si>
  <si>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</si>
  <si>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</si>
  <si>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</si>
  <si>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</si>
  <si>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</si>
  <si>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</si>
  <si>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</si>
  <si>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</si>
  <si>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</si>
  <si>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</si>
  <si>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</si>
  <si>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</si>
  <si>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</si>
  <si>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</si>
  <si>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</si>
  <si>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</si>
  <si>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</si>
  <si>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</si>
  <si>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</si>
  <si>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</si>
  <si>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</si>
  <si>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</si>
  <si>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</si>
  <si>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</si>
  <si>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</si>
  <si>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</si>
  <si>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</si>
  <si>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</si>
  <si>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</si>
  <si>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</si>
  <si>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</si>
  <si>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</si>
  <si>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</si>
  <si>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</si>
  <si>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</si>
  <si>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</si>
  <si>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</si>
  <si>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</si>
  <si>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</si>
  <si>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</si>
  <si>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</si>
  <si>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</si>
  <si>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</si>
  <si>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</si>
  <si>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</si>
  <si>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</si>
  <si>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</si>
  <si>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</si>
  <si>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</si>
  <si>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</si>
  <si>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</si>
  <si>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</si>
  <si>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</si>
  <si>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</si>
  <si>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</si>
  <si>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</si>
  <si>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</si>
  <si>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</si>
  <si>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</si>
  <si>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</si>
  <si>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</si>
  <si>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</si>
  <si>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</si>
  <si>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</si>
  <si>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</si>
  <si>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</si>
  <si>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</si>
  <si>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</si>
  <si>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</si>
  <si>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</si>
  <si>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</si>
  <si>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</si>
  <si>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</si>
  <si>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</si>
  <si>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</si>
  <si>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</si>
  <si>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</si>
  <si>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</si>
  <si>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</si>
  <si>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</si>
  <si>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</si>
  <si>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</si>
  <si>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</si>
  <si>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</si>
  <si>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</si>
  <si>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</si>
  <si>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</si>
  <si>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</si>
  <si>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</si>
  <si>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</si>
  <si>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</si>
  <si>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</si>
  <si>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</si>
  <si>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</si>
  <si>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</si>
  <si>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</si>
  <si>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</si>
  <si>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</si>
  <si>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</si>
  <si>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</si>
  <si>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</si>
  <si>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</si>
  <si>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</si>
  <si>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</si>
  <si>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</si>
  <si>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</si>
  <si>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</si>
  <si>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</si>
  <si>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</si>
  <si>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</si>
  <si>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</si>
  <si>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</si>
  <si>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</si>
  <si>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</si>
  <si>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</si>
  <si>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</si>
  <si>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</si>
  <si>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</si>
  <si>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</si>
  <si>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</si>
  <si>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</si>
  <si>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</si>
  <si>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</si>
  <si>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</si>
  <si>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</si>
  <si>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</si>
  <si>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</si>
  <si>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</si>
  <si>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</si>
  <si>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</si>
  <si>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</si>
  <si>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</si>
  <si>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</si>
  <si>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</si>
  <si>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</si>
  <si>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</si>
  <si>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</si>
  <si>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</si>
  <si>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</si>
  <si>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</si>
  <si>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</si>
  <si>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</si>
  <si>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</si>
  <si>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</si>
  <si>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</si>
  <si>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</si>
  <si>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</si>
  <si>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</si>
  <si>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</si>
  <si>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</si>
  <si>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</si>
  <si>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</si>
  <si>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</si>
  <si>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</si>
  <si>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</si>
  <si>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</si>
  <si>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</si>
  <si>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</si>
  <si>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</si>
  <si>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</si>
  <si>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</si>
  <si>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</si>
  <si>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</si>
  <si>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</si>
  <si>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</si>
  <si>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</si>
  <si>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</si>
  <si>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</si>
  <si>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</si>
  <si>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</si>
  <si>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</si>
  <si>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</si>
  <si>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</si>
  <si>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</si>
  <si>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</si>
  <si>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</si>
  <si>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</si>
  <si>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</si>
  <si>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</si>
  <si>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</si>
  <si>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</si>
  <si>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</si>
  <si>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</si>
  <si>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</si>
  <si>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</si>
  <si>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</si>
  <si>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</si>
  <si>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</si>
  <si>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</si>
  <si>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</si>
  <si>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</si>
  <si>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</si>
  <si>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</si>
  <si>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</si>
  <si>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</si>
  <si>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</si>
  <si>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</si>
  <si>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</si>
  <si>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</si>
  <si>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</si>
  <si>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</si>
  <si>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</si>
  <si>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</si>
  <si>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</si>
  <si>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</si>
  <si>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</si>
  <si>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</si>
  <si>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</si>
  <si>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</si>
  <si>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</si>
  <si>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</si>
  <si>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</si>
  <si>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</si>
  <si>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</si>
  <si>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</si>
  <si>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</si>
  <si>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</si>
  <si>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</si>
  <si>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</si>
  <si>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</si>
  <si>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</si>
  <si>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</si>
  <si>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</si>
  <si>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</si>
  <si>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</si>
  <si>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</si>
  <si>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</si>
  <si>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</si>
  <si>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</si>
  <si>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</si>
  <si>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</si>
  <si>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</si>
  <si>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</si>
  <si>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</si>
  <si>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</si>
  <si>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</si>
  <si>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</si>
  <si>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</si>
  <si>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</si>
  <si>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</si>
  <si>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</si>
  <si>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</si>
  <si>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</si>
  <si>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</si>
  <si>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</si>
  <si>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</si>
  <si>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</si>
  <si>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</si>
  <si>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</si>
  <si>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</si>
  <si>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</si>
  <si>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</si>
  <si>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</si>
  <si>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</si>
  <si>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</si>
  <si>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</si>
  <si>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</si>
  <si>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</si>
  <si>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</si>
  <si>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</si>
  <si>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</si>
  <si>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</si>
  <si>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</si>
  <si>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</si>
  <si>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</si>
  <si>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</si>
  <si>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</si>
  <si>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</si>
  <si>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</si>
  <si>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</si>
  <si>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</si>
  <si>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</si>
  <si>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</si>
  <si>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</si>
  <si>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</si>
  <si>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</si>
  <si>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</si>
  <si>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</si>
  <si>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</si>
  <si>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</si>
  <si>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</si>
  <si>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</si>
  <si>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</si>
  <si>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</si>
  <si>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</si>
  <si>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</si>
  <si>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</si>
  <si>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</si>
  <si>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</si>
  <si>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</si>
  <si>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</si>
  <si>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</si>
  <si>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</si>
  <si>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</si>
  <si>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</si>
  <si>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</si>
  <si>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</si>
  <si>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</si>
  <si>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</si>
  <si>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</si>
  <si>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</si>
  <si>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</si>
  <si>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</si>
  <si>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</si>
  <si>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</si>
  <si>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</si>
  <si>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</si>
  <si>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</si>
  <si>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</si>
  <si>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</si>
  <si>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</si>
  <si>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</si>
  <si>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</si>
  <si>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</si>
  <si>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</si>
  <si>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</si>
  <si>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</si>
  <si>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</si>
  <si>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</si>
  <si>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</si>
  <si>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</si>
  <si>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</si>
  <si>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</si>
  <si>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</si>
  <si>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</si>
  <si>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</si>
  <si>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</si>
  <si>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</si>
  <si>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</si>
  <si>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</si>
  <si>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</si>
  <si>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</si>
  <si>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</si>
  <si>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</si>
  <si>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</si>
  <si>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</si>
  <si>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</si>
  <si>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</si>
  <si>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</si>
  <si>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</si>
  <si>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</si>
  <si>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</si>
  <si>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</si>
  <si>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</si>
  <si>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</si>
  <si>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</si>
  <si>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</si>
  <si>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</si>
  <si>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</si>
  <si>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</si>
  <si>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</si>
  <si>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</si>
  <si>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</si>
  <si>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</si>
  <si>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</si>
  <si>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</si>
  <si>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</si>
  <si>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</si>
  <si>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</si>
  <si>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</si>
  <si>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</si>
  <si>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</si>
  <si>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</si>
  <si>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</si>
  <si>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</si>
  <si>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</si>
  <si>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</si>
  <si>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</si>
  <si>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</si>
  <si>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</si>
  <si>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</si>
  <si>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</si>
  <si>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</si>
  <si>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</si>
  <si>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</si>
  <si>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</si>
  <si>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</si>
  <si>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</si>
  <si>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</si>
  <si>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</si>
  <si>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</si>
  <si>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</si>
  <si>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</si>
  <si>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</si>
  <si>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</si>
  <si>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</si>
  <si>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</si>
  <si>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</si>
  <si>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</si>
  <si>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</si>
  <si>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</si>
  <si>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</si>
  <si>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</si>
  <si>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</si>
  <si>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</si>
  <si>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</si>
  <si>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</si>
  <si>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</si>
  <si>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</si>
  <si>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</si>
  <si>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</si>
  <si>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</si>
  <si>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</si>
  <si>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</si>
  <si>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</si>
  <si>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</si>
  <si>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</si>
  <si>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</si>
  <si>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</si>
  <si>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</si>
  <si>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</si>
  <si>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</si>
  <si>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</si>
  <si>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</si>
  <si>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</si>
  <si>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</si>
  <si>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</si>
  <si>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</si>
  <si>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</si>
  <si>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</si>
  <si>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</si>
  <si>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</si>
  <si>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</si>
  <si>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</si>
  <si>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</si>
  <si>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</si>
  <si>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</si>
  <si>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</si>
  <si>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</si>
  <si>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</si>
  <si>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</si>
  <si>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</si>
  <si>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</si>
  <si>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</si>
  <si>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</si>
  <si>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</si>
  <si>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</si>
  <si>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</si>
  <si>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</si>
  <si>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</si>
  <si>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</si>
  <si>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</si>
  <si>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</si>
  <si>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</si>
  <si>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</si>
  <si>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</si>
  <si>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</si>
  <si>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</si>
  <si>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</si>
  <si>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</si>
  <si>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</si>
  <si>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</si>
  <si>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</si>
  <si>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</si>
  <si>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</si>
  <si>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</si>
  <si>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</si>
  <si>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</si>
  <si>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</si>
  <si>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</si>
  <si>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</si>
  <si>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</si>
  <si>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</si>
  <si>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</si>
  <si>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</si>
  <si>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</si>
  <si>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</si>
  <si>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</si>
  <si>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</si>
  <si>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</si>
  <si>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</si>
  <si>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</si>
  <si>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</si>
  <si>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</si>
  <si>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</si>
  <si>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</si>
  <si>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</si>
  <si>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</si>
  <si>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</si>
  <si>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</si>
  <si>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</si>
  <si>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</si>
  <si>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</si>
  <si>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</si>
  <si>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</si>
  <si>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</si>
  <si>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</si>
  <si>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</si>
  <si>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</si>
  <si>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</si>
  <si>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</si>
  <si>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</si>
  <si>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</si>
  <si>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</si>
  <si>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</si>
  <si>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</si>
  <si>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</si>
  <si>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</si>
  <si>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</si>
  <si>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</si>
  <si>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</si>
  <si>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</si>
  <si>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</si>
  <si>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</si>
  <si>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</si>
  <si>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</si>
  <si>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</si>
  <si>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</si>
  <si>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</si>
  <si>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</si>
  <si>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</si>
  <si>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</si>
  <si>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</si>
  <si>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</si>
  <si>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</si>
  <si>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</si>
  <si>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</si>
  <si>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</si>
  <si>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</si>
  <si>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</si>
  <si>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</si>
  <si>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</si>
  <si>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</si>
  <si>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</si>
  <si>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</si>
  <si>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</si>
  <si>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</si>
  <si>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</si>
  <si>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</si>
  <si>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</si>
  <si>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</si>
  <si>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</si>
  <si>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</si>
  <si>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</si>
  <si>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</si>
  <si>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</si>
  <si>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</si>
  <si>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</si>
  <si>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</si>
  <si>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</si>
  <si>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</si>
  <si>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</si>
  <si>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</si>
  <si>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</si>
  <si>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</si>
  <si>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</si>
  <si>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</si>
  <si>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</si>
  <si>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</si>
  <si>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</si>
  <si>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</si>
  <si>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</si>
  <si>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</si>
  <si>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</si>
  <si>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</si>
  <si>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</si>
  <si>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</si>
  <si>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</si>
  <si>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</si>
  <si>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</si>
  <si>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</si>
  <si>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</si>
  <si>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</si>
  <si>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</si>
  <si>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</si>
  <si>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</si>
  <si>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</si>
  <si>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</si>
  <si>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</si>
  <si>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</si>
  <si>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</si>
  <si>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</si>
  <si>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</si>
  <si>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</si>
  <si>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</si>
  <si>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</si>
  <si>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</si>
  <si>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</si>
  <si>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</si>
  <si>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</si>
  <si>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</si>
  <si>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</si>
  <si>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</si>
  <si>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</si>
  <si>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</si>
  <si>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</si>
  <si>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</si>
  <si>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</si>
  <si>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</si>
  <si>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</si>
  <si>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</si>
  <si>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</si>
  <si>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</si>
  <si>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</si>
  <si>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</si>
  <si>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</si>
  <si>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</si>
  <si>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</si>
  <si>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</si>
  <si>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</si>
  <si>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</si>
  <si>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</si>
  <si>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</si>
  <si>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</si>
  <si>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</si>
  <si>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</si>
  <si>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</si>
  <si>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</si>
  <si>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</si>
  <si>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</si>
  <si>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</si>
  <si>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</si>
  <si>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</si>
  <si>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</si>
  <si>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</si>
  <si>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</si>
  <si>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</si>
  <si>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</si>
  <si>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</si>
  <si>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</si>
  <si>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</si>
  <si>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</si>
  <si>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</si>
  <si>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</si>
  <si>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</si>
  <si>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</si>
  <si>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</si>
  <si>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</si>
  <si>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</si>
  <si>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</si>
  <si>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</si>
  <si>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</si>
  <si>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</si>
  <si>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</si>
  <si>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</si>
  <si>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</si>
  <si>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</si>
  <si>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</si>
  <si>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</si>
  <si>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</si>
  <si>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</si>
  <si>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</si>
  <si>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</si>
  <si>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</si>
  <si>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</si>
  <si>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</si>
  <si>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</si>
  <si>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</si>
  <si>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</si>
  <si>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</si>
  <si>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</si>
  <si>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</si>
  <si>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</si>
  <si>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</si>
  <si>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</si>
  <si>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</si>
  <si>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</si>
  <si>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</si>
  <si>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</si>
  <si>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</si>
  <si>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</si>
  <si>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</si>
  <si>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</si>
  <si>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</si>
  <si>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</si>
  <si>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</si>
  <si>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</si>
  <si>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</si>
  <si>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</si>
  <si>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</si>
  <si>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</si>
  <si>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</si>
  <si>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</si>
  <si>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</si>
  <si>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</si>
  <si>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</si>
  <si>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</si>
  <si>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</si>
  <si>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</si>
  <si>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</si>
  <si>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</si>
  <si>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</si>
  <si>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</si>
  <si>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</si>
  <si>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</si>
  <si>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</si>
  <si>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</si>
  <si>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</si>
  <si>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</si>
  <si>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</si>
  <si>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</si>
  <si>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</si>
  <si>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</si>
  <si>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</si>
  <si>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</si>
  <si>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</si>
  <si>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</si>
  <si>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</si>
  <si>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</si>
  <si>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</si>
  <si>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</si>
  <si>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</si>
  <si>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</si>
  <si>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</si>
  <si>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</si>
  <si>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</si>
  <si>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</si>
  <si>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</si>
  <si>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</si>
  <si>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</si>
  <si>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</si>
  <si>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</si>
  <si>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</si>
  <si>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</si>
  <si>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</si>
  <si>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</si>
  <si>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</si>
  <si>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</si>
  <si>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</si>
  <si>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</si>
  <si>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</si>
  <si>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</si>
  <si>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</si>
  <si>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</si>
  <si>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</si>
  <si>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</si>
  <si>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</si>
  <si>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</si>
  <si>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</si>
  <si>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</si>
  <si>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</si>
  <si>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</si>
  <si>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</si>
  <si>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</si>
  <si>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</si>
  <si>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</si>
  <si>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</si>
  <si>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</si>
  <si>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</si>
  <si>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</si>
  <si>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</si>
  <si>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</si>
  <si>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</si>
  <si>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</si>
  <si>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</si>
  <si>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</si>
  <si>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</si>
  <si>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</si>
  <si>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</si>
  <si>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</si>
  <si>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</si>
  <si>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</si>
  <si>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</si>
  <si>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</si>
  <si>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</si>
  <si>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</si>
  <si>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</si>
  <si>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</si>
  <si>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</si>
  <si>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</si>
  <si>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</si>
  <si>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</si>
  <si>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</si>
  <si>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</si>
  <si>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</si>
  <si>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</si>
  <si>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</si>
  <si>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</si>
  <si>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</si>
  <si>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</si>
  <si>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</si>
  <si>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</si>
  <si>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</si>
  <si>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</si>
  <si>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</si>
  <si>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</si>
  <si>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</si>
  <si>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</si>
  <si>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</si>
  <si>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</si>
  <si>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</si>
  <si>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</si>
  <si>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</si>
  <si>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</si>
  <si>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</si>
  <si>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</si>
  <si>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</si>
  <si>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</si>
  <si>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</si>
  <si>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</si>
  <si>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</si>
  <si>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</si>
  <si>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</si>
  <si>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</si>
  <si>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</si>
  <si>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</si>
  <si>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</si>
  <si>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</si>
  <si>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</si>
  <si>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</si>
  <si>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</si>
  <si>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</si>
  <si>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</si>
  <si>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</si>
  <si>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</si>
  <si>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</si>
  <si>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</si>
  <si>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</si>
  <si>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</si>
  <si>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</si>
  <si>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</si>
  <si>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</si>
  <si>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</si>
  <si>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</si>
  <si>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</si>
  <si>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</si>
  <si>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</si>
  <si>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</si>
  <si>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</si>
  <si>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</si>
  <si>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</si>
  <si>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</si>
  <si>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</si>
  <si>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</si>
  <si>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</si>
  <si>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</si>
  <si>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</si>
  <si>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</si>
  <si>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</si>
  <si>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</si>
  <si>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</si>
  <si>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</si>
  <si>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</si>
  <si>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</si>
  <si>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</si>
  <si>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</si>
  <si>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</si>
  <si>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</si>
  <si>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</si>
  <si>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</si>
  <si>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</si>
  <si>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</si>
  <si>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</si>
  <si>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</si>
  <si>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</si>
  <si>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</si>
  <si>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</si>
  <si>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</si>
  <si>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</si>
  <si>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</si>
  <si>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</si>
  <si>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</si>
  <si>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</si>
  <si>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</si>
  <si>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</si>
  <si>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</si>
  <si>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</si>
  <si>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</si>
  <si>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</si>
  <si>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</si>
  <si>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</si>
  <si>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</si>
  <si>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</si>
  <si>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</si>
  <si>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</si>
  <si>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</si>
  <si>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</si>
  <si>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</si>
  <si>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</si>
  <si>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</si>
  <si>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</si>
  <si>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</si>
  <si>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</si>
  <si>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</si>
  <si>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</si>
  <si>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</si>
  <si>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</si>
  <si>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</si>
  <si>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</si>
  <si>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</si>
  <si>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</si>
  <si>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</si>
  <si>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</si>
  <si>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</si>
  <si>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</si>
  <si>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</si>
  <si>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</si>
  <si>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</si>
  <si>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</si>
  <si>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</si>
  <si>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</si>
  <si>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</si>
  <si>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</si>
  <si>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</si>
  <si>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</si>
  <si>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</si>
  <si>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</si>
  <si>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</si>
  <si>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</si>
  <si>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</si>
  <si>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</si>
  <si>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</si>
  <si>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</si>
  <si>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</si>
  <si>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</si>
  <si>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</si>
  <si>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</si>
  <si>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</si>
  <si>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</si>
  <si>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</si>
  <si>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</si>
  <si>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</si>
  <si>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</si>
  <si>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</si>
  <si>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</si>
  <si>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</si>
  <si>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</si>
  <si>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</si>
  <si>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</si>
  <si>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</si>
  <si>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</si>
  <si>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</si>
  <si>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</si>
  <si>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</si>
  <si>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</si>
  <si>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</si>
  <si>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</si>
  <si>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</si>
  <si>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</si>
  <si>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</si>
  <si>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</si>
  <si>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</si>
  <si>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</si>
  <si>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</si>
  <si>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</si>
  <si>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</si>
  <si>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</si>
  <si>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</si>
  <si>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</si>
  <si>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</si>
  <si>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</si>
  <si>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</si>
  <si>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</si>
  <si>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</si>
  <si>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</si>
  <si>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</si>
  <si>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</si>
  <si>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</si>
  <si>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</si>
  <si>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</si>
  <si>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</si>
  <si>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</si>
  <si>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</si>
  <si>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</si>
  <si>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</si>
  <si>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</si>
  <si>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</si>
  <si>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</si>
  <si>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</si>
  <si>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</si>
  <si>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</si>
  <si>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</si>
  <si>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</si>
  <si>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</si>
  <si>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</si>
  <si>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</si>
  <si>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</si>
  <si>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</si>
  <si>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</si>
  <si>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</si>
  <si>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</si>
  <si>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</si>
  <si>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</si>
  <si>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</si>
  <si>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</si>
  <si>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</si>
  <si>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</si>
  <si>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</si>
  <si>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</si>
  <si>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</si>
  <si>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</si>
  <si>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</si>
  <si>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</si>
  <si>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</si>
  <si>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</si>
  <si>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</si>
  <si>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</si>
  <si>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</si>
  <si>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</si>
  <si>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</si>
  <si>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</si>
  <si>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</si>
  <si>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</si>
  <si>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</si>
  <si>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</si>
  <si>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</si>
  <si>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</si>
  <si>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</si>
  <si>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</si>
  <si>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</si>
  <si>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</si>
  <si>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</si>
  <si>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</si>
  <si>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</si>
  <si>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</si>
  <si>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</si>
  <si>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</si>
  <si>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</si>
  <si>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</si>
  <si>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</si>
  <si>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</si>
  <si>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</si>
  <si>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</si>
  <si>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</si>
  <si>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</si>
  <si>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</si>
  <si>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</si>
  <si>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</si>
  <si>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</si>
  <si>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</si>
  <si>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</si>
  <si>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</si>
  <si>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</si>
  <si>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</si>
  <si>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</si>
  <si>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</si>
  <si>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</si>
  <si>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</si>
  <si>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</si>
  <si>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</si>
  <si>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</si>
  <si>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</si>
  <si>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</si>
  <si>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</si>
  <si>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</si>
  <si>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</si>
  <si>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</si>
  <si>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</si>
  <si>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</si>
  <si>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</si>
  <si>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</si>
  <si>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</si>
  <si>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</si>
  <si>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</si>
  <si>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</si>
  <si>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</si>
  <si>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</si>
  <si>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</si>
  <si>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</si>
  <si>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</si>
  <si>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</si>
  <si>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</si>
  <si>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</si>
  <si>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</si>
  <si>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</si>
  <si>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</si>
  <si>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</si>
  <si>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</si>
  <si>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</si>
  <si>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</si>
  <si>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</si>
  <si>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</si>
  <si>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</si>
  <si>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</si>
  <si>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</si>
  <si>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</si>
  <si>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</si>
  <si>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</si>
  <si>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</si>
  <si>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</si>
  <si>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</si>
  <si>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</si>
  <si>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</si>
  <si>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</si>
  <si>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</si>
  <si>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</si>
  <si>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</si>
  <si>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</si>
  <si>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</si>
  <si>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</si>
  <si>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</si>
  <si>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</si>
  <si>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</si>
  <si>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</si>
  <si>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</si>
  <si>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</si>
  <si>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</si>
  <si>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</si>
  <si>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</si>
  <si>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</si>
  <si>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</si>
  <si>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</si>
  <si>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</si>
  <si>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</si>
  <si>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</si>
  <si>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</si>
  <si>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</si>
  <si>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</si>
  <si>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</si>
  <si>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</si>
  <si>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</si>
  <si>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</si>
  <si>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</si>
  <si>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</si>
  <si>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</si>
  <si>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</si>
  <si>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</si>
  <si>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</si>
  <si>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</si>
  <si>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</si>
  <si>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</si>
  <si>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</si>
  <si>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</si>
  <si>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</si>
  <si>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</si>
  <si>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</si>
  <si>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</si>
  <si>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</si>
  <si>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</si>
  <si>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</si>
  <si>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</si>
  <si>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</si>
  <si>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</si>
  <si>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</si>
  <si>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</si>
  <si>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</si>
  <si>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</si>
  <si>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</si>
  <si>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</si>
  <si>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</si>
  <si>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</si>
  <si>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</si>
  <si>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</si>
  <si>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</si>
  <si>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</si>
  <si>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</si>
  <si>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</si>
  <si>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</si>
  <si>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</si>
  <si>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</si>
  <si>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</si>
  <si>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</si>
  <si>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</si>
  <si>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</si>
  <si>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</si>
  <si>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</si>
  <si>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</si>
  <si>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</si>
  <si>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</si>
  <si>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</si>
  <si>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</si>
  <si>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</si>
  <si>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</si>
  <si>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</si>
  <si>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</si>
  <si>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</si>
  <si>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</si>
  <si>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</si>
  <si>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</si>
  <si>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</si>
  <si>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</si>
  <si>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</si>
  <si>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</si>
  <si>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</si>
  <si>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</si>
  <si>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</si>
  <si>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</si>
  <si>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</si>
  <si>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</si>
  <si>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</si>
  <si>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</si>
  <si>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</si>
  <si>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</si>
  <si>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</si>
  <si>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</si>
  <si>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</si>
  <si>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</si>
  <si>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</si>
  <si>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</si>
  <si>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</si>
  <si>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</si>
  <si>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</si>
  <si>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</si>
  <si>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</si>
  <si>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</si>
  <si>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</si>
  <si>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</si>
  <si>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</si>
  <si>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</si>
  <si>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</si>
  <si>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</si>
  <si>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</si>
  <si>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</si>
  <si>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</si>
  <si>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</si>
  <si>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</si>
  <si>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</si>
  <si>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</si>
  <si>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</si>
  <si>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</si>
  <si>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</si>
  <si>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</si>
  <si>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</si>
  <si>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</si>
  <si>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</si>
  <si>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</si>
  <si>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</si>
  <si>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</si>
  <si>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</si>
  <si>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</si>
  <si>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</si>
  <si>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</si>
  <si>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</si>
  <si>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</si>
  <si>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</si>
  <si>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</si>
  <si>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</si>
  <si>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</si>
  <si>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</si>
  <si>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</si>
  <si>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</si>
  <si>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</si>
  <si>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</si>
  <si>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</si>
  <si>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</si>
  <si>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</si>
  <si>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</si>
  <si>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</si>
  <si>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</si>
  <si>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</si>
  <si>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</si>
  <si>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</si>
  <si>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</si>
  <si>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</si>
  <si>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</si>
  <si>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</si>
  <si>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</si>
  <si>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</si>
  <si>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</si>
  <si>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</si>
  <si>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</si>
  <si>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</si>
  <si>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</si>
  <si>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</si>
  <si>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</si>
  <si>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</si>
  <si>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</si>
  <si>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</si>
  <si>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</si>
  <si>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</si>
  <si>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</si>
  <si>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</si>
  <si>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</si>
  <si>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</si>
  <si>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</si>
  <si>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</si>
  <si>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</si>
  <si>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</si>
  <si>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</si>
  <si>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</si>
  <si>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</si>
  <si>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</si>
  <si>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</si>
  <si>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</si>
  <si>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</si>
  <si>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</si>
  <si>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</si>
  <si>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</si>
  <si>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</si>
  <si>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</si>
  <si>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</si>
  <si>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</si>
  <si>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</si>
  <si>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</si>
  <si>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</si>
  <si>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</si>
  <si>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</si>
  <si>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</si>
  <si>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</si>
  <si>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</si>
  <si>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</si>
  <si>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</si>
  <si>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</si>
  <si>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</si>
  <si>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</si>
  <si>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</si>
  <si>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</si>
  <si>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</si>
  <si>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</si>
  <si>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</si>
  <si>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</si>
  <si>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</si>
  <si>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</si>
  <si>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</si>
  <si>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</si>
  <si>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</si>
  <si>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</si>
  <si>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</si>
  <si>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</si>
  <si>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</si>
  <si>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</si>
  <si>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</si>
  <si>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</si>
  <si>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</si>
  <si>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</si>
  <si>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</si>
  <si>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</si>
  <si>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</si>
  <si>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</si>
  <si>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</si>
  <si>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</si>
  <si>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</si>
  <si>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</si>
  <si>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</si>
  <si>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</si>
  <si>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</si>
  <si>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</si>
  <si>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</si>
  <si>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</si>
  <si>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</si>
  <si>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</si>
  <si>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</si>
  <si>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</si>
  <si>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</si>
  <si>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</si>
  <si>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</si>
  <si>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</si>
  <si>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</si>
  <si>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</si>
  <si>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</si>
  <si>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</si>
  <si>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</si>
  <si>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</si>
  <si>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</si>
  <si>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</si>
  <si>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</si>
  <si>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</si>
  <si>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</si>
  <si>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</si>
  <si>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</si>
  <si>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</si>
  <si>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</si>
  <si>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</si>
  <si>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</si>
  <si>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</si>
  <si>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</si>
  <si>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</si>
  <si>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</si>
  <si>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</si>
  <si>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</si>
  <si>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</si>
  <si>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</si>
  <si>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</si>
  <si>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</si>
  <si>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</si>
  <si>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</si>
  <si>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</si>
  <si>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</si>
  <si>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</si>
  <si>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</si>
  <si>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</si>
  <si>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</si>
  <si>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</si>
  <si>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</si>
  <si>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</si>
  <si>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</si>
  <si>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</si>
  <si>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</si>
  <si>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</si>
  <si>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</si>
  <si>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</si>
  <si>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</si>
  <si>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</si>
  <si>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</si>
  <si>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</si>
  <si>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</si>
  <si>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</si>
  <si>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</si>
  <si>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</si>
  <si>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</si>
  <si>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</si>
  <si>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</si>
  <si>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</si>
  <si>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</si>
  <si>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</si>
  <si>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</si>
  <si>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</si>
  <si>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</si>
  <si>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</si>
  <si>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</si>
  <si>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</si>
  <si>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</si>
  <si>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</si>
  <si>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</si>
  <si>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</si>
  <si>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</si>
  <si>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</si>
  <si>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</si>
  <si>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</si>
  <si>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</si>
  <si>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</si>
  <si>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</si>
  <si>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</si>
  <si>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</si>
  <si>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</si>
  <si>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</si>
  <si>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</si>
  <si>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</si>
  <si>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</si>
  <si>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</si>
  <si>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</si>
  <si>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</si>
  <si>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</si>
  <si>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</si>
  <si>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</si>
  <si>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</si>
  <si>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</si>
  <si>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</si>
  <si>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</si>
  <si>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</si>
  <si>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</si>
  <si>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</si>
  <si>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</si>
  <si>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</si>
  <si>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</si>
  <si>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</si>
  <si>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</si>
  <si>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</si>
  <si>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</si>
  <si>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</si>
  <si>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</si>
  <si>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</si>
  <si>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</si>
  <si>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</si>
  <si>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</si>
  <si>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</si>
  <si>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</si>
  <si>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</si>
  <si>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</si>
  <si>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</si>
  <si>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</si>
  <si>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</si>
  <si>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</si>
  <si>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</si>
  <si>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</si>
  <si>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</si>
  <si>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</si>
  <si>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</si>
  <si>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</si>
  <si>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</si>
  <si>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</si>
  <si>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</si>
  <si>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</si>
  <si>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</si>
  <si>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</si>
  <si>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</si>
  <si>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</si>
  <si>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</si>
  <si>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</si>
  <si>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</si>
  <si>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</si>
  <si>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</si>
  <si>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</si>
  <si>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</si>
  <si>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</si>
  <si>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</si>
  <si>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</si>
  <si>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</si>
  <si>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</si>
  <si>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</si>
  <si>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</si>
  <si>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</si>
  <si>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</si>
  <si>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</si>
  <si>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</si>
  <si>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</si>
  <si>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</si>
  <si>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</si>
  <si>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</si>
  <si>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</si>
  <si>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</si>
  <si>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</si>
  <si>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</si>
  <si>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</si>
  <si>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</si>
  <si>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</si>
  <si>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</si>
  <si>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</si>
  <si>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</si>
  <si>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</si>
  <si>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</si>
  <si>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</si>
  <si>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</si>
  <si>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</si>
  <si>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</si>
  <si>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</si>
  <si>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</si>
  <si>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</si>
  <si>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</si>
  <si>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</si>
  <si>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</si>
  <si>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</si>
  <si>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</si>
  <si>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</si>
  <si>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</si>
  <si>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</si>
  <si>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</si>
  <si>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</si>
  <si>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</si>
  <si>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</si>
  <si>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</si>
  <si>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</si>
  <si>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</si>
  <si>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</si>
  <si>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</si>
  <si>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</si>
  <si>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</si>
  <si>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</si>
  <si>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</si>
  <si>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</si>
  <si>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</si>
  <si>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</si>
  <si>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</si>
  <si>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</si>
  <si>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</si>
  <si>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</si>
  <si>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</si>
  <si>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</si>
  <si>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</si>
  <si>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</si>
  <si>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</si>
  <si>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</si>
  <si>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</si>
  <si>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</si>
  <si>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</si>
  <si>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</si>
  <si>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</si>
  <si>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</si>
  <si>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</si>
  <si>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</si>
  <si>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</si>
  <si>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</si>
  <si>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</si>
  <si>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</si>
  <si>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</si>
  <si>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</si>
  <si>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</si>
  <si>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</si>
  <si>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</si>
  <si>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</si>
  <si>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</si>
  <si>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</si>
  <si>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</si>
  <si>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</si>
  <si>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</si>
  <si>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</si>
  <si>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</si>
  <si>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</si>
  <si>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</si>
  <si>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</si>
  <si>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</si>
  <si>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</si>
  <si>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</si>
  <si>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</si>
  <si>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</si>
  <si>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</si>
  <si>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</si>
  <si>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</si>
  <si>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</si>
  <si>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</si>
  <si>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</si>
  <si>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</si>
  <si>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</si>
  <si>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</si>
  <si>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</si>
  <si>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</si>
  <si>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</si>
  <si>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</si>
  <si>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</si>
  <si>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</si>
  <si>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</si>
  <si>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</si>
  <si>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</si>
  <si>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</si>
  <si>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</si>
  <si>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</si>
  <si>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</si>
  <si>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</si>
  <si>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</si>
  <si>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</si>
  <si>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</si>
  <si>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</si>
  <si>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</si>
  <si>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</si>
  <si>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</si>
  <si>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</si>
  <si>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</si>
  <si>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</si>
  <si>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</si>
  <si>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</si>
  <si>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</si>
  <si>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</si>
  <si>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</si>
  <si>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</si>
  <si>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</si>
  <si>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</si>
  <si>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</si>
  <si>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</si>
  <si>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</si>
  <si>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</si>
  <si>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</si>
  <si>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</si>
  <si>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</si>
  <si>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</si>
  <si>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</si>
  <si>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</si>
  <si>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</si>
  <si>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</si>
  <si>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</si>
  <si>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</si>
  <si>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</si>
  <si>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</si>
  <si>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</si>
  <si>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</si>
  <si>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</si>
  <si>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</si>
  <si>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</si>
  <si>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</si>
  <si>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</si>
  <si>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</si>
  <si>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</si>
  <si>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</si>
  <si>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</si>
  <si>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</si>
  <si>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</si>
  <si>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</si>
  <si>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</si>
  <si>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</si>
  <si>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</si>
  <si>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</si>
  <si>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</si>
  <si>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</si>
  <si>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</si>
  <si>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</si>
  <si>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</si>
  <si>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</si>
  <si>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</si>
  <si>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</si>
  <si>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</si>
  <si>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</si>
  <si>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</si>
  <si>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</si>
  <si>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</si>
  <si>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</si>
  <si>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</si>
  <si>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</si>
  <si>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</si>
  <si>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</si>
  <si>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</si>
  <si>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</si>
  <si>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</si>
  <si>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</si>
  <si>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</si>
  <si>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</si>
  <si>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</si>
  <si>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</si>
  <si>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</si>
  <si>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</si>
  <si>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</si>
  <si>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</si>
  <si>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</si>
  <si>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</si>
  <si>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</si>
  <si>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</si>
  <si>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</si>
  <si>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</si>
  <si>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</si>
  <si>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</si>
  <si>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</si>
  <si>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</si>
  <si>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</si>
  <si>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</si>
  <si>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</si>
  <si>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</si>
  <si>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</si>
  <si>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</si>
  <si>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</si>
  <si>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</si>
  <si>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</si>
  <si>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</si>
  <si>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</si>
  <si>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</si>
  <si>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</si>
  <si>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</si>
  <si>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</si>
  <si>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</si>
  <si>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</si>
  <si>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</si>
  <si>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</si>
  <si>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</si>
  <si>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</si>
  <si>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</si>
  <si>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</si>
  <si>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</si>
  <si>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</si>
  <si>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</si>
  <si>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</si>
  <si>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</si>
  <si>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</si>
  <si>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</si>
  <si>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</si>
  <si>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</si>
  <si>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</si>
  <si>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</si>
  <si>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</si>
  <si>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</si>
  <si>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</si>
  <si>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</si>
  <si>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</si>
  <si>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</si>
  <si>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</si>
  <si>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</si>
  <si>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</si>
  <si>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</si>
  <si>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</si>
  <si>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</si>
  <si>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</si>
  <si>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</si>
  <si>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</si>
  <si>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</si>
  <si>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</si>
  <si>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</si>
  <si>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</si>
  <si>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</si>
  <si>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</si>
  <si>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</si>
  <si>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</si>
  <si>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</si>
  <si>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</si>
  <si>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</si>
  <si>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</si>
  <si>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</si>
  <si>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</si>
  <si>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</si>
  <si>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</si>
  <si>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</si>
  <si>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</si>
  <si>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</si>
  <si>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</si>
  <si>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</si>
  <si>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</si>
  <si>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</si>
  <si>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</si>
  <si>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</si>
  <si>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</si>
  <si>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</si>
  <si>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</si>
  <si>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</si>
  <si>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</si>
  <si>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</si>
  <si>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</si>
  <si>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</si>
  <si>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</si>
  <si>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</si>
  <si>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</si>
  <si>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</si>
  <si>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</si>
  <si>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</si>
  <si>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</si>
  <si>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</si>
  <si>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</si>
  <si>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</si>
  <si>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</si>
  <si>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</si>
  <si>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</si>
  <si>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</si>
  <si>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</si>
  <si>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</si>
  <si>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</si>
  <si>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</si>
  <si>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</si>
  <si>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</si>
  <si>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</si>
  <si>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</si>
  <si>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</si>
  <si>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</si>
  <si>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</si>
  <si>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</si>
  <si>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</si>
  <si>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</si>
  <si>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</si>
  <si>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</si>
  <si>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</si>
  <si>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</si>
  <si>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</si>
  <si>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</si>
  <si>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</si>
  <si>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</si>
  <si>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</si>
  <si>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</si>
  <si>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</si>
  <si>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</si>
  <si>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</si>
  <si>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</si>
  <si>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</si>
  <si>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</si>
  <si>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</si>
  <si>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</si>
  <si>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</si>
  <si>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</si>
  <si>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</si>
  <si>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</si>
  <si>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</si>
  <si>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</si>
  <si>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</si>
  <si>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</si>
  <si>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</si>
  <si>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</si>
  <si>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</si>
  <si>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</si>
  <si>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</si>
  <si>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</si>
  <si>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</si>
  <si>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</si>
  <si>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</si>
  <si>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</si>
  <si>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</si>
  <si>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</si>
  <si>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</si>
  <si>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</si>
  <si>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</si>
  <si>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</si>
  <si>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</si>
  <si>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</si>
  <si>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</si>
  <si>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</si>
  <si>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</si>
  <si>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</si>
  <si>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</si>
  <si>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</si>
  <si>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</si>
  <si>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</si>
  <si>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</si>
  <si>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</si>
  <si>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</si>
  <si>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</si>
  <si>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</si>
  <si>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</si>
  <si>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</si>
  <si>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</si>
  <si>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</si>
  <si>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</si>
  <si>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</si>
  <si>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</si>
  <si>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</si>
  <si>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</si>
  <si>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</si>
  <si>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</si>
  <si>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</si>
  <si>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</si>
  <si>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</si>
  <si>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</si>
  <si>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</si>
  <si>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</si>
  <si>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</si>
  <si>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</si>
  <si>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</si>
  <si>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</si>
  <si>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</si>
  <si>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</si>
  <si>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</si>
  <si>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</si>
  <si>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</si>
  <si>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</si>
  <si>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</si>
  <si>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</si>
  <si>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</si>
  <si>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</si>
  <si>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</si>
  <si>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</si>
  <si>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</si>
  <si>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</si>
  <si>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</si>
  <si>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</si>
  <si>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</si>
  <si>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</si>
  <si>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</si>
  <si>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</si>
  <si>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</si>
  <si>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</si>
  <si>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</si>
  <si>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</si>
  <si>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</si>
  <si>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</si>
  <si>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</si>
  <si>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</si>
  <si>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</si>
  <si>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</si>
  <si>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</si>
  <si>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</si>
  <si>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</si>
  <si>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</si>
  <si>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</si>
  <si>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</si>
  <si>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</si>
  <si>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</si>
  <si>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</si>
  <si>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</si>
  <si>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</si>
  <si>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</si>
  <si>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</si>
  <si>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</si>
  <si>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</si>
  <si>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</si>
  <si>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</si>
  <si>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</si>
  <si>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</si>
  <si>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</si>
  <si>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</si>
  <si>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</si>
  <si>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</si>
  <si>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</si>
  <si>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</si>
  <si>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</si>
  <si>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</si>
  <si>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</si>
  <si>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</si>
  <si>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</si>
  <si>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</si>
  <si>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</si>
  <si>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</si>
  <si>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</si>
  <si>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</si>
  <si>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</si>
  <si>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</si>
  <si>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</si>
  <si>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</si>
  <si>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</si>
  <si>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</si>
  <si>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</si>
  <si>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</si>
  <si>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</si>
  <si>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</si>
  <si>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</si>
  <si>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</si>
  <si>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</si>
  <si>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</si>
  <si>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</si>
  <si>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</si>
  <si>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</si>
  <si>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</si>
  <si>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</si>
  <si>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</si>
  <si>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</si>
  <si>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</si>
  <si>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</si>
  <si>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</si>
  <si>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</si>
  <si>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</si>
  <si>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</si>
  <si>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</si>
  <si>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</si>
  <si>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</si>
  <si>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</si>
  <si>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</si>
  <si>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</si>
  <si>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</si>
  <si>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</si>
  <si>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</si>
  <si>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</si>
  <si>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</si>
  <si>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</si>
  <si>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</si>
  <si>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</si>
  <si>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</si>
  <si>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</si>
  <si>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</si>
  <si>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</si>
  <si>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</si>
  <si>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</si>
  <si>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</si>
  <si>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</si>
  <si>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</si>
  <si>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</si>
  <si>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</si>
  <si>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</si>
  <si>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</si>
  <si>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</si>
  <si>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</si>
  <si>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</si>
  <si>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</si>
  <si>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</si>
  <si>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</si>
  <si>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</si>
  <si>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</si>
  <si>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</si>
  <si>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</si>
  <si>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</si>
  <si>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</si>
  <si>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</si>
  <si>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</si>
  <si>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</si>
  <si>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</si>
  <si>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</si>
  <si>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</si>
  <si>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</si>
  <si>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</si>
  <si>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</si>
  <si>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</si>
  <si>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</si>
  <si>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</si>
  <si>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</si>
  <si>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</si>
  <si>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</si>
  <si>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</si>
  <si>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</si>
  <si>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</si>
  <si>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</si>
  <si>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</si>
  <si>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</si>
  <si>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</si>
  <si>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</si>
  <si>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</si>
  <si>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</si>
  <si>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</si>
  <si>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</si>
  <si>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</si>
  <si>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</si>
  <si>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</si>
  <si>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</si>
  <si>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</si>
  <si>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</si>
  <si>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</si>
  <si>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</si>
  <si>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</si>
  <si>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</si>
  <si>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</si>
  <si>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</si>
  <si>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</si>
  <si>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</si>
  <si>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</si>
  <si>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</si>
  <si>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</si>
  <si>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</si>
  <si>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</si>
  <si>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</si>
  <si>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</si>
  <si>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</si>
  <si>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</si>
  <si>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</si>
  <si>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</si>
  <si>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</si>
  <si>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</si>
  <si>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</si>
  <si>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</si>
  <si>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</si>
  <si>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</si>
  <si>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</si>
  <si>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</si>
  <si>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</si>
  <si>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</si>
  <si>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</si>
  <si>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</si>
  <si>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</si>
  <si>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</si>
  <si>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</si>
  <si>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</si>
  <si>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</si>
  <si>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</si>
  <si>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</si>
  <si>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</si>
  <si>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</si>
  <si>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</si>
  <si>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</si>
  <si>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</si>
  <si>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</si>
  <si>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</si>
  <si>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</si>
  <si>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</si>
  <si>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</si>
  <si>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</si>
  <si>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</si>
  <si>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</si>
  <si>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</si>
  <si>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</si>
  <si>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</si>
  <si>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</si>
  <si>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</si>
  <si>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</si>
  <si>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</si>
  <si>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</si>
  <si>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</si>
  <si>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</si>
  <si>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</si>
  <si>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</si>
  <si>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</si>
  <si>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</si>
  <si>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</si>
  <si>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</si>
  <si>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</si>
  <si>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</si>
  <si>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</si>
  <si>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</si>
  <si>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</si>
  <si>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</si>
  <si>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</si>
  <si>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</si>
  <si>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</si>
  <si>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</si>
  <si>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</si>
  <si>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</si>
  <si>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</si>
  <si>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</si>
  <si>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</si>
  <si>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</si>
  <si>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</si>
  <si>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</si>
  <si>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</si>
  <si>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</si>
  <si>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</si>
  <si>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</si>
  <si>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</si>
  <si>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</si>
  <si>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</si>
  <si>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</si>
  <si>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</si>
  <si>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</si>
  <si>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</si>
  <si>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</si>
  <si>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</si>
  <si>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</si>
  <si>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</si>
  <si>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</si>
  <si>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</si>
  <si>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</si>
  <si>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</si>
  <si>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</si>
  <si>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</si>
  <si>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</si>
  <si>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</si>
  <si>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</si>
  <si>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</si>
  <si>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</si>
  <si>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</si>
  <si>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</si>
  <si>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</si>
  <si>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</si>
  <si>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</si>
  <si>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</si>
  <si>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</si>
  <si>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</si>
  <si>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</si>
  <si>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</si>
  <si>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</si>
  <si>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</si>
  <si>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</si>
  <si>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</si>
  <si>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</si>
  <si>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</si>
  <si>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</si>
  <si>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</si>
  <si>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</si>
  <si>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</si>
  <si>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</si>
  <si>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</si>
  <si>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</si>
  <si>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</si>
  <si>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</si>
  <si>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</si>
  <si>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</si>
  <si>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</si>
  <si>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</si>
  <si>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</si>
  <si>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</si>
  <si>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</si>
  <si>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</si>
  <si>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</si>
  <si>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</si>
  <si>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</si>
  <si>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</si>
  <si>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</si>
  <si>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</si>
  <si>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</si>
  <si>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</si>
  <si>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</si>
  <si>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</si>
  <si>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</si>
  <si>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</si>
  <si>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</si>
  <si>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</si>
  <si>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</si>
  <si>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</si>
  <si>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</si>
  <si>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</si>
  <si>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</si>
  <si>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</si>
  <si>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</si>
  <si>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</si>
  <si>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</si>
  <si>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</si>
  <si>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</si>
  <si>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</si>
  <si>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</si>
  <si>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</si>
  <si>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</si>
  <si>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</si>
  <si>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</si>
  <si>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</si>
  <si>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</si>
  <si>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</si>
  <si>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</si>
  <si>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</si>
  <si>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</si>
  <si>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</si>
  <si>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</si>
  <si>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</si>
  <si>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</si>
  <si>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</si>
  <si>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</si>
  <si>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</si>
  <si>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</si>
  <si>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</si>
  <si>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</si>
  <si>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</si>
  <si>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</si>
  <si>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</si>
  <si>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</si>
  <si>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</si>
  <si>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</si>
  <si>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</si>
  <si>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</si>
  <si>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</si>
  <si>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</si>
  <si>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</si>
  <si>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</si>
  <si>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</si>
  <si>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</si>
  <si>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</si>
  <si>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</si>
  <si>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</si>
  <si>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</si>
  <si>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</si>
  <si>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</si>
  <si>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</si>
  <si>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</si>
  <si>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</si>
  <si>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</si>
  <si>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</si>
  <si>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</si>
  <si>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</si>
  <si>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</si>
  <si>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</si>
  <si>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</si>
  <si>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</si>
  <si>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</si>
  <si>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</si>
  <si>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</si>
  <si>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</si>
  <si>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</si>
  <si>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</si>
  <si>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</si>
  <si>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</si>
  <si>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</si>
  <si>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</si>
  <si>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</si>
  <si>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</si>
  <si>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</si>
  <si>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</si>
  <si>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</si>
  <si>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</si>
  <si>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</si>
  <si>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</si>
  <si>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</si>
  <si>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</si>
  <si>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</si>
  <si>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</si>
  <si>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</si>
  <si>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</si>
  <si>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</si>
  <si>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</si>
  <si>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</si>
  <si>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</si>
  <si>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</si>
  <si>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</si>
  <si>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</si>
  <si>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</si>
  <si>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</si>
  <si>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</si>
  <si>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</si>
  <si>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</si>
  <si>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</si>
  <si>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</si>
  <si>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</si>
  <si>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</si>
  <si>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</si>
  <si>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</si>
  <si>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</si>
  <si>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</si>
  <si>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</si>
  <si>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</si>
  <si>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</si>
  <si>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</si>
  <si>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</si>
  <si>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</si>
  <si>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</si>
  <si>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</si>
  <si>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</si>
  <si>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</si>
  <si>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</si>
  <si>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</si>
  <si>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</si>
  <si>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</si>
  <si>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</si>
  <si>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</si>
  <si>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</si>
  <si>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</si>
  <si>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</si>
  <si>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</si>
  <si>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</si>
  <si>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</si>
  <si>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</si>
  <si>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</si>
  <si>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</si>
  <si>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</si>
  <si>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</si>
  <si>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</si>
  <si>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</si>
  <si>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</si>
  <si>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</si>
  <si>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</si>
  <si>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</si>
  <si>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</si>
  <si>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</si>
  <si>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</si>
  <si>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</si>
  <si>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</si>
  <si>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</si>
  <si>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</si>
  <si>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</si>
  <si>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</si>
  <si>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</si>
  <si>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</si>
  <si>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</si>
  <si>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</si>
  <si>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</si>
  <si>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</si>
  <si>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</si>
  <si>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</si>
  <si>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</si>
  <si>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</si>
  <si>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</si>
  <si>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</si>
  <si>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</si>
  <si>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</si>
  <si>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</si>
  <si>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</si>
  <si>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</si>
  <si>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</si>
  <si>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</si>
  <si>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</si>
  <si>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</si>
  <si>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</si>
  <si>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</si>
  <si>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</si>
  <si>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</si>
  <si>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</si>
  <si>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</si>
  <si>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</si>
  <si>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</si>
  <si>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</si>
  <si>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</si>
  <si>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</si>
  <si>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</si>
  <si>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</si>
  <si>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</si>
  <si>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</si>
  <si>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</si>
  <si>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</si>
  <si>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</si>
  <si>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</si>
  <si>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</si>
  <si>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</si>
  <si>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</si>
  <si>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</si>
  <si>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</si>
  <si>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</si>
  <si>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</si>
  <si>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</si>
  <si>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</si>
  <si>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</si>
  <si>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</si>
  <si>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</si>
  <si>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</si>
  <si>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</si>
  <si>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</si>
  <si>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</si>
  <si>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</si>
  <si>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</si>
  <si>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</si>
  <si>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</si>
  <si>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</si>
  <si>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</si>
  <si>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</si>
  <si>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</si>
  <si>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</si>
  <si>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</si>
  <si>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</si>
  <si>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</si>
  <si>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</si>
  <si>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</si>
  <si>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</si>
  <si>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</si>
  <si>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</si>
  <si>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</si>
  <si>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</si>
  <si>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</si>
  <si>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</si>
  <si>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</si>
  <si>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</si>
  <si>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</si>
  <si>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</si>
  <si>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</si>
  <si>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</si>
  <si>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</si>
  <si>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</si>
  <si>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</si>
  <si>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</si>
  <si>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</si>
  <si>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</si>
  <si>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</si>
  <si>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</si>
  <si>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</si>
  <si>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</si>
  <si>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</si>
  <si>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</si>
  <si>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</si>
  <si>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</si>
  <si>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</si>
  <si>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</si>
  <si>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</si>
  <si>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</si>
  <si>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</si>
  <si>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</si>
  <si>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</si>
  <si>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</si>
  <si>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</si>
  <si>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</si>
  <si>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</si>
  <si>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</si>
  <si>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</si>
  <si>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</si>
  <si>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</si>
  <si>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</si>
  <si>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</si>
  <si>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</si>
  <si>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</si>
  <si>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</si>
  <si>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</si>
  <si>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</si>
  <si>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</si>
  <si>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</si>
  <si>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</si>
  <si>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</si>
  <si>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</si>
  <si>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</si>
  <si>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</si>
  <si>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</si>
  <si>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</si>
  <si>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</si>
  <si>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</si>
  <si>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</si>
  <si>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</si>
  <si>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</si>
  <si>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</si>
  <si>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</si>
  <si>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</si>
  <si>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</si>
  <si>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</si>
  <si>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</si>
  <si>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</si>
  <si>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</si>
  <si>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</si>
  <si>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</si>
  <si>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</si>
  <si>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</si>
  <si>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</si>
  <si>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</si>
  <si>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</si>
  <si>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</si>
  <si>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</si>
  <si>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</si>
  <si>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</si>
  <si>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</si>
  <si>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</si>
  <si>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</si>
  <si>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</si>
  <si>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</si>
  <si>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</si>
  <si>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</si>
  <si>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</si>
  <si>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</si>
  <si>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</si>
  <si>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</si>
  <si>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</si>
  <si>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</si>
  <si>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</si>
  <si>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</si>
  <si>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</si>
  <si>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</si>
  <si>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</si>
  <si>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</si>
  <si>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</si>
  <si>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</si>
  <si>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</si>
  <si>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</si>
  <si>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</si>
  <si>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</si>
  <si>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</si>
  <si>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</si>
  <si>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</si>
  <si>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</si>
  <si>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</si>
  <si>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</si>
  <si>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</si>
  <si>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</si>
  <si>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</si>
  <si>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</si>
  <si>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</si>
  <si>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</si>
  <si>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</si>
  <si>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</si>
  <si>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</si>
  <si>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</si>
  <si>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</si>
  <si>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</si>
  <si>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</si>
  <si>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</si>
  <si>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</si>
  <si>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</si>
  <si>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</si>
  <si>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</si>
  <si>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</si>
  <si>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</si>
  <si>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</si>
  <si>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</si>
  <si>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</si>
  <si>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</si>
  <si>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</si>
  <si>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</si>
  <si>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</si>
  <si>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</si>
  <si>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</si>
  <si>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</si>
  <si>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</si>
  <si>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</si>
  <si>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</si>
  <si>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</si>
  <si>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</si>
  <si>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</si>
  <si>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</si>
  <si>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</si>
  <si>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</si>
  <si>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</si>
  <si>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</si>
  <si>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</si>
  <si>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</si>
  <si>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</si>
  <si>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</si>
  <si>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</si>
  <si>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</si>
  <si>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</si>
  <si>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</si>
  <si>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</si>
  <si>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</si>
  <si>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</si>
  <si>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</si>
  <si>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</si>
  <si>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</si>
  <si>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</si>
  <si>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</si>
  <si>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</si>
  <si>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</si>
  <si>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</si>
  <si>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</si>
  <si>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</si>
  <si>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</si>
  <si>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</si>
  <si>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</si>
  <si>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</si>
  <si>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</si>
  <si>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</si>
  <si>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</si>
  <si>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</si>
  <si>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</si>
  <si>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</si>
  <si>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</si>
  <si>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</si>
  <si>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</si>
  <si>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</si>
  <si>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</si>
  <si>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</si>
  <si>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</si>
  <si>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</si>
  <si>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</si>
  <si>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</si>
  <si>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</si>
  <si>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</si>
  <si>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</si>
  <si>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</si>
  <si>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</si>
  <si>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</si>
  <si>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</si>
  <si>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</si>
  <si>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</si>
  <si>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</si>
  <si>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</si>
  <si>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</si>
  <si>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</si>
  <si>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</si>
  <si>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</si>
  <si>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</si>
  <si>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</si>
  <si>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</si>
  <si>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</si>
  <si>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</si>
  <si>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</si>
  <si>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</si>
  <si>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</si>
  <si>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</si>
  <si>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</si>
  <si>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</si>
  <si>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</si>
  <si>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</si>
  <si>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</si>
  <si>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</si>
  <si>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</si>
  <si>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</si>
  <si>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</si>
  <si>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</si>
  <si>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</si>
  <si>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</si>
  <si>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</si>
  <si>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</si>
  <si>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</si>
  <si>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</si>
  <si>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</si>
  <si>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</si>
  <si>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</si>
  <si>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</si>
  <si>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</si>
  <si>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</si>
  <si>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</si>
  <si>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</si>
  <si>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</si>
  <si>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</si>
  <si>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</si>
  <si>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</si>
  <si>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</si>
  <si>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</si>
  <si>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</si>
  <si>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</si>
  <si>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</si>
  <si>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</si>
  <si>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</si>
  <si>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</si>
  <si>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</si>
  <si>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</si>
  <si>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</si>
  <si>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</si>
  <si>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</si>
  <si>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</si>
  <si>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</si>
  <si>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</si>
  <si>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</si>
  <si>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</si>
  <si>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</si>
  <si>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</si>
  <si>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</si>
  <si>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</si>
  <si>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</si>
  <si>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</si>
  <si>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</si>
  <si>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</si>
  <si>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</si>
  <si>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</si>
  <si>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</si>
  <si>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</si>
  <si>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</si>
  <si>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</si>
  <si>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</si>
  <si>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</si>
  <si>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</si>
  <si>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</si>
  <si>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</si>
  <si>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</si>
  <si>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</si>
  <si>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</si>
  <si>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</si>
  <si>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</si>
  <si>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</si>
  <si>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</si>
  <si>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</si>
  <si>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</si>
  <si>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</si>
  <si>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</si>
  <si>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</si>
  <si>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</si>
  <si>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</si>
  <si>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</si>
  <si>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</si>
  <si>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</si>
  <si>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</si>
  <si>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</si>
  <si>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</si>
  <si>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</si>
  <si>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</si>
  <si>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</si>
  <si>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</si>
  <si>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</si>
  <si>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</si>
  <si>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</si>
  <si>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</si>
  <si>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</si>
  <si>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</si>
  <si>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</si>
  <si>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</si>
  <si>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</si>
  <si>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</si>
  <si>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</si>
  <si>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</si>
  <si>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</si>
  <si>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</si>
  <si>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</si>
  <si>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</si>
  <si>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</si>
  <si>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</si>
  <si>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</si>
  <si>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</si>
  <si>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</si>
  <si>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</si>
  <si>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</si>
  <si>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</si>
  <si>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</si>
  <si>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</si>
  <si>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</si>
  <si>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</si>
  <si>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</si>
  <si>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</si>
  <si>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</si>
  <si>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</si>
  <si>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</si>
  <si>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</si>
  <si>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</si>
  <si>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</si>
  <si>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</si>
  <si>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</si>
  <si>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</si>
  <si>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</si>
  <si>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</si>
  <si>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</si>
  <si>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</si>
  <si>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</si>
  <si>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</si>
  <si>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</si>
  <si>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</si>
  <si>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</si>
  <si>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</si>
  <si>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</si>
  <si>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</si>
  <si>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</si>
  <si>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</si>
  <si>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</si>
  <si>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</si>
  <si>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</si>
  <si>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</si>
  <si>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</si>
  <si>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</si>
  <si>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</si>
  <si>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</si>
  <si>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</si>
  <si>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</si>
  <si>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</si>
  <si>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</si>
  <si>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</si>
  <si>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</si>
  <si>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</si>
  <si>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</si>
  <si>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</si>
  <si>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</si>
  <si>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</si>
  <si>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</si>
  <si>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</si>
  <si>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</si>
  <si>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</si>
  <si>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</si>
  <si>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</si>
  <si>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</si>
  <si>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</si>
  <si>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</si>
  <si>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</si>
  <si>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</si>
  <si>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</si>
  <si>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</si>
  <si>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</si>
  <si>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</si>
  <si>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</si>
  <si>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</si>
  <si>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</si>
  <si>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</si>
  <si>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</si>
  <si>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</si>
  <si>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</si>
  <si>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</si>
  <si>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</si>
  <si>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</si>
  <si>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</si>
  <si>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</si>
  <si>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</si>
  <si>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</si>
  <si>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</si>
  <si>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</si>
  <si>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</si>
  <si>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</si>
  <si>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</si>
  <si>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</si>
  <si>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</si>
  <si>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</si>
  <si>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</si>
  <si>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</si>
  <si>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</si>
  <si>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</si>
  <si>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</si>
  <si>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</si>
  <si>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</si>
  <si>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</si>
  <si>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</si>
  <si>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</si>
  <si>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</si>
  <si>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</si>
  <si>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</si>
  <si>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</si>
  <si>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</si>
  <si>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</si>
  <si>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</si>
  <si>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</si>
  <si>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</si>
  <si>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</si>
  <si>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</si>
  <si>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</si>
  <si>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</si>
  <si>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</si>
  <si>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</si>
  <si>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</si>
  <si>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</si>
  <si>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</si>
  <si>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</si>
  <si>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</si>
  <si>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</si>
  <si>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</si>
  <si>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</si>
  <si>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</si>
  <si>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</si>
  <si>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</si>
  <si>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</si>
  <si>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</si>
  <si>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</si>
  <si>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</si>
  <si>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</si>
  <si>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</si>
  <si>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</si>
  <si>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</si>
  <si>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</si>
  <si>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</si>
  <si>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</si>
  <si>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</si>
  <si>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</si>
  <si>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</si>
  <si>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</si>
  <si>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</si>
  <si>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</si>
  <si>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</si>
  <si>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</si>
  <si>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</si>
  <si>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</si>
  <si>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</si>
  <si>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</si>
  <si>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</si>
  <si>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</si>
  <si>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</si>
  <si>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</si>
  <si>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</si>
  <si>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</si>
  <si>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</si>
  <si>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</si>
  <si>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</si>
  <si>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</si>
  <si>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</si>
  <si>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</si>
  <si>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</si>
  <si>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</si>
  <si>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</si>
  <si>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</si>
  <si>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</si>
  <si>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</si>
  <si>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</si>
  <si>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</si>
  <si>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</si>
  <si>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</si>
  <si>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</si>
  <si>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</si>
  <si>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</si>
  <si>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</si>
  <si>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</si>
  <si>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</si>
  <si>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</si>
  <si>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</si>
  <si>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</si>
  <si>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</si>
  <si>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</si>
  <si>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</si>
  <si>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</si>
  <si>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</si>
  <si>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</si>
  <si>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</si>
  <si>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</si>
  <si>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</si>
  <si>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</si>
  <si>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</si>
  <si>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</si>
  <si>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</si>
  <si>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</si>
  <si>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</si>
  <si>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</si>
  <si>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</si>
  <si>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</si>
  <si>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</si>
  <si>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</si>
  <si>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</si>
  <si>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</si>
  <si>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</si>
  <si>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</si>
  <si>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</si>
  <si>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</si>
  <si>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</si>
  <si>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</si>
  <si>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</si>
  <si>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</si>
  <si>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</si>
  <si>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</si>
  <si>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</si>
  <si>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</si>
  <si>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</si>
  <si>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</si>
  <si>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</si>
  <si>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</si>
  <si>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</si>
  <si>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</si>
  <si>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</si>
  <si>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</si>
  <si>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</si>
  <si>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</si>
  <si>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</si>
  <si>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</si>
  <si>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</si>
  <si>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</si>
  <si>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</si>
  <si>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</si>
  <si>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</si>
  <si>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</si>
  <si>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</si>
  <si>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</si>
  <si>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</si>
  <si>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</si>
  <si>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</si>
  <si>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</si>
  <si>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</si>
  <si>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</si>
  <si>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</si>
  <si>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</si>
  <si>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</si>
  <si>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</si>
  <si>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</si>
  <si>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</si>
  <si>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</si>
  <si>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</si>
  <si>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</si>
  <si>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</si>
  <si>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</si>
  <si>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</si>
  <si>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</si>
  <si>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</si>
  <si>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</si>
  <si>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</si>
  <si>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</si>
  <si>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</si>
  <si>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</si>
  <si>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</si>
  <si>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</si>
  <si>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</si>
  <si>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</si>
  <si>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</si>
  <si>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</si>
  <si>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</si>
  <si>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</si>
  <si>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</si>
  <si>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</si>
  <si>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</si>
  <si>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</si>
  <si>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</si>
  <si>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</si>
  <si>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</si>
  <si>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</si>
  <si>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</si>
  <si>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</si>
  <si>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</si>
  <si>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</si>
  <si>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</si>
  <si>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</si>
  <si>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</si>
  <si>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</si>
  <si>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</si>
  <si>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</si>
  <si>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</si>
  <si>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</si>
  <si>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</si>
  <si>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</si>
  <si>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</si>
  <si>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</si>
  <si>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</si>
  <si>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</si>
  <si>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</si>
  <si>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</si>
  <si>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</si>
  <si>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</si>
  <si>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</si>
  <si>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</si>
  <si>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</si>
  <si>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</si>
  <si>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</si>
  <si>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</si>
  <si>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</si>
  <si>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</si>
  <si>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</si>
  <si>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</si>
  <si>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</si>
  <si>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</si>
  <si>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</si>
  <si>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</si>
  <si>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</si>
  <si>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</si>
  <si>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</si>
  <si>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</si>
  <si>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</si>
  <si>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</si>
  <si>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</si>
  <si>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</si>
  <si>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</si>
  <si>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</si>
  <si>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</si>
  <si>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</si>
  <si>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</si>
  <si>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</si>
  <si>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</si>
  <si>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</si>
  <si>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</si>
  <si>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</si>
  <si>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</si>
  <si>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</si>
  <si>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</si>
  <si>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</si>
  <si>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</si>
  <si>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</si>
  <si>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</si>
  <si>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</si>
  <si>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</si>
  <si>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</si>
  <si>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</si>
  <si>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</si>
  <si>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</si>
  <si>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</si>
  <si>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</si>
  <si>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</si>
  <si>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</si>
  <si>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</si>
  <si>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</si>
  <si>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</si>
  <si>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</si>
  <si>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</si>
  <si>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</si>
  <si>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</si>
  <si>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</si>
  <si>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</si>
  <si>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</si>
  <si>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</si>
  <si>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</si>
  <si>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</si>
  <si>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</si>
  <si>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</si>
  <si>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</si>
  <si>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</si>
  <si>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</si>
  <si>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</si>
  <si>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</si>
  <si>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</si>
  <si>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</si>
  <si>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</si>
  <si>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</si>
  <si>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</si>
  <si>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</si>
  <si>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</si>
  <si>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</si>
  <si>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</si>
  <si>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</si>
  <si>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</si>
  <si>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</si>
  <si>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</si>
  <si>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</si>
  <si>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</si>
  <si>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</si>
  <si>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</si>
  <si>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</si>
  <si>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</si>
  <si>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</si>
  <si>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</si>
  <si>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</si>
  <si>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</si>
  <si>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</si>
  <si>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</si>
  <si>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</si>
  <si>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</si>
  <si>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</si>
  <si>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</si>
  <si>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</si>
  <si>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</si>
  <si>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</si>
  <si>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</si>
  <si>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</si>
  <si>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</si>
  <si>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</si>
  <si>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</si>
  <si>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</si>
  <si>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</si>
  <si>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</si>
  <si>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</si>
  <si>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</si>
  <si>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</si>
  <si>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</si>
  <si>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</si>
  <si>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</si>
  <si>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</si>
  <si>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</si>
  <si>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</si>
  <si>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</si>
  <si>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</si>
  <si>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</si>
  <si>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</si>
  <si>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</si>
  <si>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</si>
  <si>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</si>
  <si>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</si>
  <si>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</si>
  <si>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</si>
  <si>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</si>
  <si>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</si>
  <si>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</si>
  <si>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</si>
  <si>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</si>
  <si>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</si>
  <si>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</si>
  <si>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</si>
  <si>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</si>
  <si>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</si>
  <si>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</si>
  <si>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</si>
  <si>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</si>
  <si>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</si>
  <si>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</si>
  <si>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</si>
  <si>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</si>
  <si>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</si>
  <si>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</si>
  <si>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</si>
  <si>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</si>
  <si>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</si>
  <si>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</si>
  <si>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</si>
  <si>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</si>
  <si>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</si>
  <si>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</si>
  <si>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</si>
  <si>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</si>
  <si>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</si>
  <si>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</si>
  <si>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</si>
  <si>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</si>
  <si>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</si>
  <si>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</si>
  <si>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</si>
  <si>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</si>
  <si>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</si>
  <si>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</si>
  <si>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</si>
  <si>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</si>
  <si>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</si>
  <si>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</si>
  <si>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</si>
  <si>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</si>
  <si>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</si>
  <si>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</si>
  <si>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</si>
  <si>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</si>
  <si>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</si>
  <si>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</si>
  <si>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</si>
  <si>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</si>
  <si>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</si>
  <si>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</si>
  <si>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</si>
  <si>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</si>
  <si>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</si>
  <si>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</si>
  <si>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</si>
  <si>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</si>
  <si>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</si>
  <si>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</si>
  <si>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</si>
  <si>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</si>
  <si>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</si>
  <si>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</si>
  <si>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</si>
  <si>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</si>
  <si>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</si>
  <si>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</si>
  <si>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</si>
  <si>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</si>
  <si>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</si>
  <si>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</si>
  <si>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</si>
  <si>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</si>
  <si>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</si>
  <si>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</si>
  <si>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</si>
  <si>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</si>
  <si>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</si>
  <si>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</si>
  <si>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</si>
  <si>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</si>
  <si>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</si>
  <si>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</si>
  <si>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</si>
  <si>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</si>
  <si>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</si>
  <si>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</si>
  <si>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</si>
  <si>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</si>
  <si>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</si>
  <si>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</si>
  <si>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</si>
  <si>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</si>
  <si>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</si>
  <si>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</si>
  <si>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</si>
  <si>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</si>
  <si>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</si>
  <si>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</si>
  <si>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</si>
  <si>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</si>
  <si>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</si>
  <si>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</si>
  <si>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</si>
  <si>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</si>
  <si>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</si>
  <si>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</si>
  <si>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</si>
  <si>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</si>
  <si>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</si>
  <si>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</si>
  <si>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</si>
  <si>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</si>
  <si>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</si>
  <si>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</si>
  <si>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</si>
  <si>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</si>
  <si>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</si>
  <si>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</si>
  <si>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</si>
  <si>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</si>
  <si>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</si>
  <si>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</si>
  <si>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</si>
  <si>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</si>
  <si>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</si>
  <si>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</si>
  <si>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</si>
  <si>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</si>
  <si>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</si>
  <si>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</si>
  <si>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</si>
  <si>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</si>
  <si>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</si>
  <si>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</si>
  <si>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</si>
  <si>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</si>
  <si>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</si>
  <si>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</si>
  <si>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</si>
  <si>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</si>
  <si>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</si>
  <si>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</si>
  <si>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</si>
  <si>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</si>
  <si>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</si>
  <si>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</si>
  <si>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</si>
  <si>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</si>
  <si>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</si>
  <si>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</si>
  <si>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</si>
  <si>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</si>
  <si>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</si>
  <si>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</si>
  <si>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</si>
  <si>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</si>
  <si>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</si>
  <si>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</si>
  <si>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</si>
  <si>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</si>
  <si>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</si>
  <si>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</si>
  <si>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</si>
  <si>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</si>
  <si>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</si>
  <si>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</si>
  <si>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</si>
  <si>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</si>
  <si>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</si>
  <si>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</si>
  <si>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</si>
  <si>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</si>
  <si>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</si>
  <si>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</si>
  <si>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</si>
  <si>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</si>
  <si>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</si>
  <si>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</si>
  <si>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</si>
  <si>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</si>
  <si>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</si>
  <si>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</si>
  <si>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</si>
  <si>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</si>
  <si>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</si>
  <si>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</si>
  <si>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</si>
  <si>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</si>
  <si>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</si>
  <si>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</si>
  <si>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</si>
  <si>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</si>
  <si>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</si>
  <si>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</si>
  <si>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</si>
  <si>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</si>
  <si>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</si>
  <si>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</si>
  <si>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</si>
  <si>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</si>
  <si>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</si>
  <si>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</si>
  <si>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</si>
  <si>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</si>
  <si>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</si>
  <si>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</si>
  <si>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</si>
  <si>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</si>
  <si>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</si>
  <si>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</si>
  <si>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</si>
  <si>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</si>
  <si>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</si>
  <si>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</si>
  <si>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</si>
  <si>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</si>
  <si>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</si>
  <si>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</si>
  <si>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</si>
  <si>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</si>
  <si>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</si>
  <si>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</si>
  <si>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</si>
  <si>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</si>
  <si>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</si>
  <si>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</si>
  <si>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</si>
  <si>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</si>
  <si>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</si>
  <si>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</si>
  <si>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</si>
  <si>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</si>
  <si>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</si>
  <si>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</si>
  <si>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</si>
  <si>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</si>
  <si>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</si>
  <si>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</si>
  <si>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</si>
  <si>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</si>
  <si>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</si>
  <si>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</si>
  <si>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</si>
  <si>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</si>
  <si>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</si>
  <si>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</si>
  <si>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</si>
  <si>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</si>
  <si>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</si>
  <si>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</si>
  <si>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</si>
  <si>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</si>
  <si>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</si>
  <si>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</si>
  <si>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</si>
  <si>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</si>
  <si>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</si>
  <si>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</si>
  <si>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</si>
  <si>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</si>
  <si>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</si>
  <si>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</si>
  <si>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</si>
  <si>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</si>
  <si>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</si>
  <si>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</si>
  <si>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</si>
  <si>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</si>
  <si>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</si>
  <si>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</si>
  <si>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</si>
  <si>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</si>
  <si>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</si>
  <si>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</si>
  <si>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</si>
  <si>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</si>
  <si>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</si>
  <si>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</si>
  <si>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</si>
  <si>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</si>
  <si>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</si>
  <si>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</si>
  <si>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</si>
  <si>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</si>
  <si>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</si>
  <si>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</si>
  <si>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</si>
  <si>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</si>
  <si>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</si>
  <si>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</si>
  <si>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</si>
  <si>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</si>
  <si>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</si>
  <si>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</si>
  <si>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</si>
  <si>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</si>
  <si>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</si>
  <si>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</si>
  <si>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</si>
  <si>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</si>
  <si>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</si>
  <si>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</si>
  <si>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</si>
  <si>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</si>
  <si>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</si>
  <si>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</si>
  <si>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</si>
  <si>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</si>
  <si>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</si>
  <si>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</si>
  <si>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</si>
  <si>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</si>
  <si>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</si>
  <si>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</si>
  <si>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</si>
  <si>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</si>
  <si>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</si>
  <si>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</si>
  <si>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</si>
  <si>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</si>
  <si>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</si>
  <si>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</si>
  <si>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</si>
  <si>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</si>
  <si>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</si>
  <si>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</si>
  <si>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</si>
  <si>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</si>
  <si>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</si>
  <si>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</si>
  <si>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</si>
  <si>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</si>
  <si>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</si>
  <si>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</si>
  <si>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</si>
  <si>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</si>
  <si>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</si>
  <si>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</si>
  <si>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</si>
  <si>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</si>
  <si>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</si>
  <si>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</si>
  <si>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</si>
  <si>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</si>
  <si>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</si>
  <si>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</si>
  <si>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</si>
  <si>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</si>
  <si>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</si>
  <si>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</si>
  <si>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</si>
  <si>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</si>
  <si>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</si>
  <si>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</si>
  <si>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</si>
  <si>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</si>
  <si>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</si>
  <si>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</si>
  <si>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</si>
  <si>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</si>
  <si>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</si>
  <si>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</si>
  <si>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</si>
  <si>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</si>
  <si>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</si>
  <si>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</si>
  <si>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</si>
  <si>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</si>
  <si>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</si>
  <si>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</si>
  <si>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</si>
  <si>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</si>
  <si>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</si>
  <si>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</si>
  <si>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</si>
  <si>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</si>
  <si>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</si>
  <si>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</si>
  <si>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</si>
  <si>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</si>
  <si>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</si>
  <si>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</si>
  <si>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</si>
  <si>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</si>
  <si>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</si>
  <si>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</si>
  <si>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</si>
  <si>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</si>
  <si>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</si>
  <si>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</si>
  <si>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</si>
  <si>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</si>
  <si>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</si>
  <si>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</si>
  <si>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</si>
  <si>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</si>
  <si>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</si>
  <si>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</si>
  <si>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</si>
  <si>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</si>
  <si>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</si>
  <si>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</si>
  <si>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</si>
  <si>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</si>
  <si>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</si>
  <si>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</si>
  <si>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</si>
  <si>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</si>
  <si>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</si>
  <si>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</si>
  <si>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</si>
  <si>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</si>
  <si>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</si>
  <si>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</si>
  <si>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</si>
  <si>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</si>
  <si>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</si>
  <si>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</si>
  <si>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</si>
  <si>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</si>
  <si>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</si>
  <si>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</si>
  <si>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</si>
  <si>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</si>
  <si>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</si>
  <si>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</si>
  <si>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</si>
  <si>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</si>
  <si>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</si>
  <si>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</si>
  <si>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</si>
  <si>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</si>
  <si>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</si>
  <si>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</si>
  <si>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</si>
  <si>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</si>
  <si>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</si>
  <si>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</si>
  <si>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</si>
  <si>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</si>
  <si>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</si>
  <si>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</si>
  <si>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</si>
  <si>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</si>
  <si>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</si>
  <si>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</si>
  <si>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</si>
  <si>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</si>
  <si>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</si>
  <si>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</si>
  <si>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</si>
  <si>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</si>
  <si>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</si>
  <si>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</si>
  <si>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</si>
  <si>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</si>
  <si>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</si>
  <si>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</si>
  <si>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</si>
  <si>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</si>
  <si>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</si>
  <si>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</si>
  <si>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</si>
  <si>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</si>
  <si>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</si>
  <si>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</si>
  <si>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</si>
  <si>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</si>
  <si>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</si>
  <si>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</si>
  <si>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</si>
  <si>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</si>
  <si>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</si>
  <si>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</si>
  <si>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</si>
  <si>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</si>
  <si>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</si>
  <si>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</si>
  <si>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</si>
  <si>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</si>
  <si>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</si>
  <si>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</si>
  <si>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</si>
  <si>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</si>
  <si>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</si>
  <si>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</si>
  <si>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</si>
  <si>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</si>
  <si>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</si>
  <si>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</si>
  <si>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</si>
  <si>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</si>
  <si>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</si>
  <si>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</si>
  <si>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</si>
  <si>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</si>
  <si>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</si>
  <si>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</si>
  <si>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</si>
  <si>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</si>
  <si>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</si>
  <si>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</si>
  <si>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</si>
  <si>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</si>
  <si>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</si>
  <si>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</si>
  <si>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</si>
  <si>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</si>
  <si>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</si>
  <si>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</si>
  <si>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</si>
  <si>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</si>
  <si>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</si>
  <si>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</si>
  <si>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</si>
  <si>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</si>
  <si>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</si>
  <si>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</si>
  <si>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</si>
  <si>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</si>
  <si>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</si>
  <si>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</si>
  <si>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</si>
  <si>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</si>
  <si>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</si>
  <si>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</si>
  <si>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</si>
  <si>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</si>
  <si>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</si>
  <si>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</si>
  <si>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</si>
  <si>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</si>
  <si>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</si>
  <si>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</si>
  <si>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</si>
  <si>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</si>
  <si>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</si>
  <si>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</si>
  <si>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</si>
  <si>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</si>
  <si>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</si>
  <si>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</si>
  <si>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</si>
  <si>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</si>
  <si>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</si>
  <si>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</si>
  <si>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</si>
  <si>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</si>
  <si>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</si>
  <si>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</si>
  <si>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</si>
  <si>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</si>
  <si>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</si>
  <si>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</si>
  <si>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</si>
  <si>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</si>
  <si>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</si>
  <si>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</si>
  <si>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</si>
  <si>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</si>
  <si>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</si>
  <si>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</si>
  <si>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</si>
  <si>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</si>
  <si>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</si>
  <si>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</si>
  <si>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</si>
  <si>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</si>
  <si>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</si>
  <si>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</si>
  <si>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</si>
  <si>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</si>
  <si>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</si>
  <si>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</si>
  <si>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</si>
  <si>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</si>
  <si>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</si>
  <si>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</si>
  <si>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</si>
  <si>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</si>
  <si>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</si>
  <si>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</si>
  <si>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</si>
  <si>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</si>
  <si>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</si>
  <si>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</si>
  <si>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</si>
  <si>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</si>
  <si>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</si>
  <si>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</si>
  <si>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</si>
  <si>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</si>
  <si>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</si>
  <si>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</si>
  <si>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</si>
  <si>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</si>
  <si>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</si>
  <si>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</si>
  <si>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</si>
  <si>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</si>
  <si>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</si>
  <si>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</si>
  <si>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</si>
  <si>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</si>
  <si>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</si>
  <si>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</si>
  <si>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</si>
  <si>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</si>
  <si>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</si>
  <si>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</si>
  <si>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</si>
  <si>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</si>
  <si>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</si>
  <si>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</si>
  <si>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</si>
  <si>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</si>
  <si>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</si>
  <si>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</si>
  <si>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</si>
  <si>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</si>
  <si>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</si>
  <si>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</si>
  <si>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</si>
  <si>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</si>
  <si>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</si>
  <si>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</si>
  <si>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</si>
  <si>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</si>
  <si>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</si>
  <si>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</si>
  <si>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</si>
  <si>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</si>
  <si>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</si>
  <si>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</si>
  <si>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</si>
  <si>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</si>
  <si>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</si>
  <si>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</si>
  <si>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</si>
  <si>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</si>
  <si>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</si>
  <si>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</si>
  <si>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</si>
  <si>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</si>
  <si>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</si>
  <si>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</si>
  <si>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</si>
  <si>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</si>
  <si>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</si>
  <si>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</si>
  <si>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</si>
  <si>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</si>
  <si>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</si>
  <si>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</si>
  <si>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</si>
  <si>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</si>
  <si>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</si>
  <si>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</si>
  <si>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</si>
  <si>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</si>
  <si>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</si>
  <si>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</si>
  <si>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</si>
  <si>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</si>
  <si>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</si>
  <si>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</si>
  <si>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</si>
  <si>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</si>
  <si>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</si>
  <si>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</si>
  <si>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</si>
  <si>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</si>
  <si>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</si>
  <si>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</si>
  <si>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</si>
  <si>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</si>
  <si>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</si>
  <si>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</si>
  <si>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</si>
  <si>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</si>
  <si>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</si>
  <si>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</si>
  <si>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</si>
  <si>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</si>
  <si>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</si>
  <si>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</si>
  <si>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</si>
  <si>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</si>
  <si>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</si>
  <si>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</si>
  <si>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</si>
  <si>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</si>
  <si>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</si>
  <si>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</si>
  <si>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</si>
  <si>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</si>
  <si>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</si>
  <si>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</si>
  <si>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</si>
  <si>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</si>
  <si>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</si>
  <si>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</si>
  <si>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</si>
  <si>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</si>
  <si>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</si>
  <si>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</si>
  <si>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</si>
  <si>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</si>
  <si>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</si>
  <si>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</si>
  <si>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</si>
  <si>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</si>
  <si>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</si>
  <si>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</si>
  <si>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</si>
  <si>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</si>
  <si>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</si>
  <si>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</si>
  <si>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</si>
  <si>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</si>
  <si>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</si>
  <si>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</si>
  <si>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</si>
  <si>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</si>
  <si>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</si>
  <si>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</si>
  <si>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</si>
  <si>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</si>
  <si>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</si>
  <si>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</si>
  <si>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</si>
  <si>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</si>
  <si>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</si>
  <si>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</si>
  <si>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</si>
  <si>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</si>
  <si>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</si>
  <si>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</si>
  <si>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</si>
  <si>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</si>
  <si>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</si>
  <si>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</si>
  <si>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</si>
  <si>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</si>
  <si>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</si>
  <si>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</si>
  <si>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</si>
  <si>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</si>
  <si>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</si>
  <si>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</si>
  <si>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</si>
  <si>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</si>
  <si>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</si>
  <si>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</si>
  <si>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</si>
  <si>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</si>
  <si>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</si>
  <si>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</si>
  <si>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</si>
  <si>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</si>
  <si>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</si>
  <si>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</si>
  <si>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</si>
  <si>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</si>
  <si>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</si>
  <si>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</si>
  <si>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</si>
  <si>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</si>
  <si>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</si>
  <si>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</si>
  <si>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</si>
  <si>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</si>
  <si>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</si>
  <si>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</si>
  <si>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</si>
  <si>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</si>
  <si>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</si>
  <si>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</si>
  <si>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</si>
  <si>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</si>
  <si>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</si>
  <si>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</si>
  <si>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</si>
  <si>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</si>
  <si>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</si>
  <si>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</si>
  <si>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</si>
  <si>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</si>
  <si>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</si>
  <si>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</si>
  <si>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</si>
  <si>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</si>
  <si>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</si>
  <si>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</si>
  <si>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</si>
  <si>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</si>
  <si>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</si>
  <si>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</si>
  <si>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</si>
  <si>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</si>
  <si>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</si>
  <si>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</si>
  <si>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</si>
  <si>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</si>
  <si>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</si>
  <si>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</si>
  <si>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</si>
  <si>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</si>
  <si>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</si>
  <si>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</si>
  <si>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</si>
  <si>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</si>
  <si>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</si>
  <si>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</si>
  <si>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</si>
  <si>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</si>
  <si>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</si>
  <si>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</si>
  <si>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</si>
  <si>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</si>
  <si>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</si>
  <si>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</si>
  <si>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</si>
  <si>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</si>
  <si>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</si>
  <si>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</si>
  <si>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</si>
  <si>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</si>
  <si>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</si>
  <si>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</si>
  <si>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</si>
  <si>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</si>
  <si>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</si>
  <si>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</si>
  <si>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</si>
  <si>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</si>
  <si>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</si>
  <si>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</si>
  <si>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</si>
  <si>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</si>
  <si>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</si>
  <si>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</si>
  <si>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</si>
  <si>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</si>
  <si>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</si>
  <si>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</si>
  <si>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</si>
  <si>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</si>
  <si>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</si>
  <si>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</si>
  <si>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</si>
  <si>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</si>
  <si>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</si>
  <si>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</si>
  <si>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</si>
  <si>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</si>
  <si>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</si>
  <si>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</si>
  <si>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</si>
  <si>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</si>
  <si>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</si>
  <si>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</si>
  <si>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</si>
  <si>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</si>
  <si>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</si>
  <si>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</si>
  <si>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</si>
  <si>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</si>
  <si>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</si>
  <si>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</si>
  <si>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</si>
  <si>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</si>
  <si>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</si>
  <si>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</si>
  <si>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</si>
  <si>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</si>
  <si>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</si>
  <si>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</si>
  <si>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</si>
  <si>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</si>
  <si>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</si>
  <si>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</si>
  <si>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</si>
  <si>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</si>
  <si>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</si>
  <si>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</si>
  <si>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</si>
  <si>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</si>
  <si>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</si>
  <si>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</si>
  <si>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</si>
  <si>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</si>
  <si>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</si>
  <si>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</si>
  <si>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</si>
  <si>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</si>
  <si>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</si>
  <si>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</si>
  <si>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</si>
  <si>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</si>
  <si>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</si>
  <si>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</si>
  <si>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</si>
  <si>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</si>
  <si>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</si>
  <si>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</si>
  <si>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</si>
  <si>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</si>
  <si>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</si>
  <si>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</si>
  <si>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</si>
  <si>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</si>
  <si>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</si>
  <si>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</si>
  <si>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</si>
  <si>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</si>
  <si>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</si>
  <si>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</si>
  <si>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</si>
  <si>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</si>
  <si>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</si>
  <si>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</si>
  <si>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</si>
  <si>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</si>
  <si>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</si>
  <si>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</si>
  <si>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</si>
  <si>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</si>
  <si>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</si>
  <si>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</si>
  <si>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</si>
  <si>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</si>
  <si>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</si>
  <si>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</si>
  <si>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</si>
  <si>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</si>
  <si>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</si>
  <si>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</si>
  <si>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</si>
  <si>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</si>
  <si>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</si>
  <si>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</si>
  <si>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</si>
  <si>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</si>
  <si>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</si>
  <si>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</si>
  <si>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</si>
  <si>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</si>
  <si>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</si>
  <si>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</si>
  <si>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</si>
  <si>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</si>
  <si>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</si>
  <si>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</si>
  <si>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</si>
  <si>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</si>
  <si>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</si>
  <si>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</si>
  <si>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</si>
  <si>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</si>
  <si>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</si>
  <si>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</si>
  <si>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</si>
  <si>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</si>
  <si>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</si>
  <si>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</si>
  <si>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</si>
  <si>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</si>
  <si>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</si>
  <si>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</si>
  <si>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</si>
  <si>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</si>
  <si>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</si>
  <si>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</si>
  <si>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</si>
  <si>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</si>
  <si>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</si>
  <si>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</si>
  <si>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</si>
  <si>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</si>
  <si>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</si>
  <si>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</si>
  <si>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</si>
  <si>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</si>
  <si>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</si>
  <si>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</si>
  <si>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</si>
  <si>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</si>
  <si>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</si>
  <si>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</si>
  <si>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</si>
  <si>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</si>
  <si>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</si>
  <si>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</si>
  <si>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</si>
  <si>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</si>
  <si>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</si>
  <si>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</si>
  <si>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</si>
  <si>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</si>
  <si>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</si>
  <si>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</si>
  <si>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</si>
  <si>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</si>
  <si>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</si>
  <si>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</si>
  <si>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</si>
  <si>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</si>
  <si>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</si>
  <si>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</si>
  <si>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</si>
  <si>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</si>
  <si>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</si>
  <si>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</si>
  <si>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</si>
  <si>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</si>
  <si>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</si>
  <si>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</si>
  <si>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</si>
  <si>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</si>
  <si>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</si>
  <si>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</si>
  <si>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</si>
  <si>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</si>
  <si>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</si>
  <si>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</si>
  <si>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</si>
  <si>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</si>
  <si>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</si>
  <si>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</si>
  <si>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</si>
  <si>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</si>
  <si>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</si>
  <si>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</si>
  <si>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</si>
  <si>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</si>
  <si>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</si>
  <si>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</si>
  <si>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</si>
  <si>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</si>
  <si>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</si>
  <si>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</si>
  <si>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</si>
  <si>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</si>
  <si>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</si>
  <si>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</si>
  <si>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</si>
  <si>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</si>
  <si>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</si>
  <si>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</si>
  <si>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</si>
  <si>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</si>
  <si>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</si>
  <si>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</si>
  <si>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</si>
  <si>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</si>
  <si>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</si>
  <si>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</si>
  <si>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</si>
  <si>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</si>
  <si>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</si>
  <si>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</si>
  <si>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</si>
  <si>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</si>
  <si>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</si>
  <si>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</si>
  <si>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</si>
  <si>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</si>
  <si>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</si>
  <si>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</si>
  <si>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</si>
  <si>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</si>
  <si>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</si>
  <si>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</si>
  <si>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</si>
  <si>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</si>
  <si>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</si>
  <si>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</si>
  <si>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</si>
  <si>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</si>
  <si>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</si>
  <si>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</si>
  <si>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</si>
  <si>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</si>
  <si>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</si>
  <si>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</si>
  <si>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</si>
  <si>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</si>
  <si>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</si>
  <si>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</si>
  <si>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</si>
  <si>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</si>
  <si>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</si>
  <si>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</si>
  <si>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</si>
  <si>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</si>
  <si>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</si>
  <si>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</si>
  <si>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</si>
  <si>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</si>
  <si>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</si>
  <si>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</si>
  <si>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</si>
  <si>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</si>
  <si>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</si>
  <si>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</si>
  <si>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</si>
  <si>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</si>
  <si>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</si>
  <si>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</si>
  <si>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</si>
  <si>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</si>
  <si>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</si>
  <si>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</si>
  <si>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</si>
  <si>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</si>
  <si>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</si>
  <si>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</si>
  <si>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</si>
  <si>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</si>
  <si>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</si>
  <si>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</si>
  <si>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</si>
  <si>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</si>
  <si>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</si>
  <si>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</si>
  <si>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</si>
  <si>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</si>
  <si>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</si>
  <si>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</si>
  <si>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</si>
  <si>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</si>
  <si>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</si>
  <si>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</si>
  <si>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</si>
  <si>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</si>
  <si>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</si>
  <si>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</si>
  <si>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</si>
  <si>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</si>
  <si>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</si>
  <si>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</si>
  <si>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</si>
  <si>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</si>
  <si>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</si>
  <si>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</si>
  <si>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</si>
  <si>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</si>
  <si>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</si>
  <si>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</si>
  <si>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</si>
  <si>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</si>
  <si>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</si>
  <si>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</si>
  <si>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</si>
  <si>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</si>
  <si>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</si>
  <si>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</si>
  <si>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</si>
  <si>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</si>
  <si>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</si>
  <si>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</si>
  <si>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</si>
  <si>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</si>
  <si>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</si>
  <si>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</si>
  <si>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</si>
  <si>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</si>
  <si>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</si>
  <si>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</si>
  <si>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</si>
  <si>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</si>
  <si>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</si>
  <si>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</si>
  <si>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</si>
  <si>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</si>
  <si>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</si>
  <si>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</si>
  <si>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</si>
  <si>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</si>
  <si>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</si>
  <si>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</si>
  <si>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</si>
  <si>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</si>
  <si>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</si>
  <si>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</si>
  <si>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</si>
  <si>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</si>
  <si>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</si>
  <si>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</si>
  <si>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</si>
  <si>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</si>
  <si>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</si>
  <si>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</si>
  <si>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</si>
  <si>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</si>
  <si>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</si>
  <si>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</si>
  <si>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</si>
  <si>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</si>
  <si>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</si>
  <si>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</si>
  <si>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</si>
  <si>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</si>
  <si>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</si>
  <si>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</si>
  <si>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</si>
  <si>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</si>
  <si>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</si>
  <si>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</si>
  <si>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</si>
  <si>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</si>
  <si>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</si>
  <si>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</si>
  <si>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</si>
  <si>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</si>
  <si>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</si>
  <si>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</si>
  <si>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</si>
  <si>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</si>
  <si>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</si>
  <si>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</si>
  <si>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</si>
  <si>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</si>
  <si>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</si>
  <si>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</si>
  <si>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</si>
  <si>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</si>
  <si>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</si>
  <si>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</si>
  <si>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</si>
  <si>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</si>
  <si>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</si>
  <si>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</si>
  <si>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</si>
  <si>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</si>
  <si>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</si>
  <si>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</si>
  <si>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</si>
  <si>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</si>
  <si>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</si>
  <si>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</si>
  <si>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</si>
  <si>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</si>
  <si>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</si>
  <si>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</si>
  <si>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</si>
  <si>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</si>
  <si>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</si>
  <si>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</si>
  <si>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</si>
  <si>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</si>
  <si>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</si>
  <si>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</si>
  <si>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</si>
  <si>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</si>
  <si>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</si>
  <si>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</si>
  <si>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</si>
  <si>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</si>
  <si>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</si>
  <si>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</si>
  <si>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</si>
  <si>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</si>
  <si>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</si>
  <si>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</si>
  <si>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</si>
  <si>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</si>
  <si>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</si>
  <si>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</si>
  <si>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</si>
  <si>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</si>
  <si>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</si>
  <si>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</si>
  <si>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</si>
  <si>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</si>
  <si>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</si>
  <si>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</si>
  <si>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</si>
  <si>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</si>
  <si>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</si>
  <si>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</si>
  <si>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</si>
  <si>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</si>
  <si>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</si>
  <si>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</si>
  <si>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</si>
  <si>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</si>
  <si>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</si>
  <si>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</si>
  <si>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</si>
  <si>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</si>
  <si>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</si>
  <si>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</si>
  <si>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</si>
  <si>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</si>
  <si>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</si>
  <si>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</si>
  <si>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</si>
  <si>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</si>
  <si>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</si>
  <si>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</si>
  <si>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</si>
  <si>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</si>
  <si>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</si>
  <si>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</si>
  <si>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</si>
  <si>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</si>
  <si>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</si>
  <si>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</si>
  <si>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</si>
  <si>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</si>
  <si>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</si>
  <si>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</si>
  <si>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</si>
  <si>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</si>
  <si>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</si>
  <si>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</si>
  <si>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</si>
  <si>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</si>
  <si>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</si>
  <si>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</si>
  <si>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</si>
  <si>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</si>
  <si>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</si>
  <si>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</si>
  <si>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</si>
  <si>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</si>
  <si>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</si>
  <si>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</si>
  <si>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</si>
  <si>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</si>
  <si>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</si>
  <si>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</si>
  <si>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</si>
  <si>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</si>
  <si>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</si>
  <si>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</si>
  <si>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</si>
  <si>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</si>
  <si>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</si>
  <si>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</si>
  <si>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</si>
  <si>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</si>
  <si>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</si>
  <si>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</si>
  <si>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</si>
  <si>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</si>
  <si>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</si>
  <si>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</si>
  <si>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</si>
  <si>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</si>
  <si>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</si>
  <si>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</si>
  <si>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</si>
  <si>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</si>
  <si>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</si>
  <si>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</si>
  <si>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</si>
  <si>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</si>
  <si>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</si>
  <si>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</si>
  <si>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</si>
  <si>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</si>
  <si>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</si>
  <si>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</si>
  <si>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</si>
  <si>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</si>
  <si>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</si>
  <si>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</si>
  <si>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</si>
  <si>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</si>
  <si>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</si>
  <si>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</si>
  <si>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</si>
  <si>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</si>
  <si>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</si>
  <si>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</si>
  <si>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</si>
  <si>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</si>
  <si>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</si>
  <si>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</si>
  <si>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</si>
  <si>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</si>
  <si>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</si>
  <si>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</si>
  <si>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</si>
  <si>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</si>
  <si>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</si>
  <si>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</si>
  <si>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</si>
  <si>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</si>
  <si>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</si>
  <si>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</si>
  <si>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</si>
  <si>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</si>
  <si>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</si>
  <si>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</si>
  <si>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</si>
  <si>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</si>
  <si>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</si>
  <si>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</si>
  <si>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</si>
  <si>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</si>
  <si>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</si>
  <si>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</si>
  <si>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</si>
  <si>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</si>
  <si>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</si>
  <si>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</si>
  <si>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</si>
  <si>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</si>
  <si>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</si>
  <si>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</si>
  <si>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</si>
  <si>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</si>
  <si>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</si>
  <si>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</si>
  <si>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</si>
  <si>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</si>
  <si>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</si>
  <si>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</si>
  <si>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</si>
  <si>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</si>
  <si>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</si>
  <si>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</si>
  <si>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</si>
  <si>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</si>
  <si>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</si>
  <si>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</si>
  <si>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</si>
  <si>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</si>
  <si>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</si>
  <si>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</si>
  <si>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</si>
  <si>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</si>
  <si>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</si>
  <si>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</si>
  <si>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</si>
  <si>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</si>
  <si>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</si>
  <si>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</si>
  <si>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</si>
  <si>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</si>
  <si>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</si>
  <si>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</si>
  <si>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</si>
  <si>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</si>
  <si>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</si>
  <si>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</si>
  <si>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</si>
  <si>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</si>
  <si>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</si>
  <si>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</si>
  <si>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</si>
  <si>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</si>
  <si>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</si>
  <si>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</si>
  <si>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</si>
  <si>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</si>
  <si>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</si>
  <si>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</si>
  <si>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</si>
  <si>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</si>
  <si>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</si>
  <si>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</si>
  <si>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</si>
  <si>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</si>
  <si>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</si>
  <si>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</si>
  <si>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</si>
  <si>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</si>
  <si>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</si>
  <si>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</si>
  <si>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</si>
  <si>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</si>
  <si>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</si>
  <si>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</si>
  <si>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</si>
  <si>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</si>
  <si>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</si>
  <si>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</si>
  <si>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</si>
  <si>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</si>
  <si>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</si>
  <si>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</si>
  <si>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</si>
  <si>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</si>
  <si>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</si>
  <si>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</si>
  <si>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</si>
  <si>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</si>
  <si>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</si>
  <si>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</si>
  <si>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</si>
  <si>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</si>
  <si>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</si>
  <si>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</si>
  <si>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</si>
  <si>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</si>
  <si>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</si>
  <si>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</si>
  <si>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</si>
  <si>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</si>
  <si>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</si>
  <si>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</si>
  <si>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</si>
  <si>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</si>
  <si>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</si>
  <si>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</si>
  <si>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</si>
  <si>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</si>
  <si>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</si>
  <si>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</si>
  <si>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</si>
  <si>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</si>
  <si>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</si>
  <si>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</si>
  <si>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</si>
  <si>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</si>
  <si>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</si>
  <si>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</si>
  <si>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</si>
  <si>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</si>
  <si>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</si>
  <si>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</si>
  <si>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</si>
  <si>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</si>
  <si>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</si>
  <si>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</si>
  <si>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</si>
  <si>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</si>
  <si>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</si>
  <si>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</si>
  <si>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</si>
  <si>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</si>
  <si>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</si>
  <si>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</si>
  <si>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</si>
  <si>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</si>
  <si>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</si>
  <si>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</si>
  <si>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</si>
  <si>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</si>
  <si>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</si>
  <si>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</si>
  <si>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</si>
  <si>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</si>
  <si>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</si>
  <si>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</si>
  <si>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</si>
  <si>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</si>
  <si>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</si>
  <si>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</si>
  <si>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</si>
  <si>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</si>
  <si>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</si>
  <si>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</si>
  <si>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</si>
  <si>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</si>
  <si>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</si>
  <si>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</si>
  <si>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</si>
  <si>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</si>
  <si>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</si>
  <si>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</si>
  <si>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</si>
  <si>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</si>
  <si>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</si>
  <si>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</si>
  <si>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</si>
  <si>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</si>
  <si>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</si>
  <si>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</si>
  <si>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</si>
  <si>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</si>
  <si>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</si>
  <si>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</si>
  <si>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</si>
  <si>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</si>
  <si>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</si>
  <si>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</si>
  <si>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</si>
  <si>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</si>
  <si>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</si>
  <si>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</si>
  <si>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</si>
  <si>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</si>
  <si>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</si>
  <si>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</si>
  <si>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</si>
  <si>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</si>
  <si>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</si>
  <si>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</si>
  <si>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</si>
  <si>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</si>
  <si>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</si>
  <si>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</si>
  <si>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</si>
  <si>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</si>
  <si>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</si>
  <si>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</si>
  <si>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</si>
  <si>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</si>
  <si>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</si>
  <si>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</si>
  <si>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</si>
  <si>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</si>
  <si>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</si>
  <si>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</si>
  <si>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</si>
  <si>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</si>
  <si>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</si>
  <si>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</si>
  <si>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</si>
  <si>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</si>
  <si>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</si>
  <si>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</si>
  <si>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</si>
  <si>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</si>
  <si>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</si>
  <si>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</si>
  <si>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</si>
  <si>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</si>
  <si>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</si>
  <si>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</si>
  <si>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</si>
  <si>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</si>
  <si>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</si>
  <si>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</si>
  <si>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</si>
  <si>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</si>
  <si>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</si>
  <si>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</si>
  <si>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</si>
  <si>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</si>
  <si>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</si>
  <si>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</si>
  <si>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</si>
  <si>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</si>
  <si>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</si>
  <si>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</si>
  <si>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</si>
  <si>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</si>
  <si>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</si>
  <si>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</si>
  <si>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</si>
  <si>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</si>
  <si>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</si>
  <si>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</si>
  <si>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</si>
  <si>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</si>
  <si>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</si>
  <si>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</si>
  <si>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</si>
  <si>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</si>
  <si>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</si>
  <si>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</si>
  <si>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</si>
  <si>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</si>
  <si>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</si>
  <si>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</si>
  <si>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</si>
  <si>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</si>
  <si>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</si>
  <si>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</si>
  <si>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</si>
  <si>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</si>
  <si>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</si>
  <si>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</si>
  <si>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</si>
  <si>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</si>
  <si>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</si>
  <si>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</si>
  <si>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</si>
  <si>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</si>
  <si>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</si>
  <si>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</si>
  <si>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</si>
  <si>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</si>
  <si>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</si>
  <si>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</si>
  <si>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</si>
  <si>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</si>
  <si>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</si>
  <si>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</si>
  <si>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</si>
  <si>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</si>
  <si>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</si>
  <si>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</si>
  <si>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</si>
  <si>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</si>
  <si>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</si>
  <si>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</si>
  <si>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</si>
  <si>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</si>
  <si>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</si>
  <si>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</si>
  <si>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</si>
  <si>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</si>
  <si>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</si>
  <si>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</si>
  <si>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</si>
  <si>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</si>
  <si>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</si>
  <si>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</si>
  <si>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</si>
  <si>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</si>
  <si>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</si>
  <si>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</si>
  <si>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</si>
  <si>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</si>
  <si>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</si>
  <si>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</si>
  <si>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</si>
  <si>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</si>
  <si>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</si>
  <si>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</si>
  <si>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</si>
  <si>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</si>
  <si>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</si>
  <si>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</si>
  <si>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</si>
  <si>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</si>
  <si>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</si>
  <si>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</si>
  <si>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</si>
  <si>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</si>
  <si>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</si>
  <si>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</si>
  <si>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</si>
  <si>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</si>
  <si>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</si>
  <si>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</si>
  <si>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</si>
  <si>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</si>
  <si>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</si>
  <si>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</si>
  <si>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</si>
  <si>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</si>
  <si>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</si>
  <si>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</si>
  <si>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</si>
  <si>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</si>
  <si>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</si>
  <si>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</si>
  <si>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</si>
  <si>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</si>
  <si>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</si>
  <si>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</si>
  <si>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</si>
  <si>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</si>
  <si>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</si>
  <si>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</si>
  <si>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</si>
  <si>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</si>
  <si>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</si>
  <si>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</si>
  <si>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</si>
  <si>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</si>
  <si>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</si>
  <si>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</si>
  <si>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</si>
  <si>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</si>
  <si>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</si>
  <si>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</si>
  <si>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</si>
  <si>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</si>
  <si>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</si>
  <si>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</si>
  <si>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</si>
  <si>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</si>
  <si>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</si>
  <si>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</si>
  <si>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</si>
  <si>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</si>
  <si>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</si>
  <si>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</si>
  <si>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</si>
  <si>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</si>
  <si>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</si>
  <si>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</si>
  <si>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</si>
  <si>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</si>
  <si>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</si>
  <si>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</si>
  <si>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</si>
  <si>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</si>
  <si>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</si>
  <si>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</si>
  <si>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</si>
  <si>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</si>
  <si>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</si>
  <si>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</si>
  <si>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</si>
  <si>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</si>
  <si>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</si>
  <si>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</si>
  <si>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</si>
  <si>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</si>
  <si>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</si>
  <si>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</si>
  <si>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</si>
  <si>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</si>
  <si>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</si>
  <si>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</si>
  <si>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</si>
  <si>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</si>
  <si>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</si>
  <si>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</si>
  <si>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</si>
  <si>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</si>
  <si>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</si>
  <si>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</si>
  <si>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</si>
  <si>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</si>
  <si>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</si>
  <si>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</si>
  <si>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</si>
  <si>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</si>
  <si>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</si>
  <si>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</si>
  <si>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</si>
  <si>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</si>
  <si>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</si>
  <si>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</si>
  <si>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</si>
  <si>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</si>
  <si>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</si>
  <si>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</si>
  <si>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</si>
  <si>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</si>
  <si>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</si>
  <si>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</si>
  <si>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</si>
  <si>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</si>
  <si>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</si>
  <si>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</si>
  <si>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</si>
  <si>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</si>
  <si>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</si>
  <si>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</si>
  <si>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</si>
  <si>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</si>
  <si>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</si>
  <si>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</si>
  <si>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</si>
  <si>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</si>
  <si>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</si>
  <si>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</si>
  <si>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</si>
  <si>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</si>
  <si>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</si>
  <si>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</si>
  <si>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</si>
  <si>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</si>
  <si>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</si>
  <si>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</si>
  <si>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</si>
  <si>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</si>
  <si>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</si>
  <si>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</si>
  <si>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</si>
  <si>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</si>
  <si>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</si>
  <si>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</si>
  <si>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</si>
  <si>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</si>
  <si>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</si>
  <si>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</si>
  <si>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</si>
  <si>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</si>
  <si>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</si>
  <si>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</si>
  <si>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</si>
  <si>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</si>
  <si>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</si>
  <si>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</si>
  <si>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</si>
  <si>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</si>
  <si>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</si>
  <si>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</si>
  <si>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</si>
  <si>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</si>
  <si>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</si>
  <si>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</si>
  <si>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</si>
  <si>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</si>
  <si>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</si>
  <si>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</si>
  <si>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</si>
  <si>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</si>
  <si>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</si>
  <si>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</si>
  <si>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</si>
  <si>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</si>
  <si>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</si>
  <si>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</si>
  <si>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</si>
  <si>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</si>
  <si>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</si>
  <si>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</si>
  <si>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</si>
  <si>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</si>
  <si>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</si>
  <si>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</si>
  <si>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</si>
  <si>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</si>
  <si>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</si>
  <si>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</si>
  <si>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</si>
  <si>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</si>
  <si>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</si>
  <si>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</si>
  <si>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</si>
  <si>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</si>
  <si>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</si>
  <si>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</si>
  <si>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</si>
  <si>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</si>
  <si>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</si>
  <si>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</si>
  <si>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</si>
  <si>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</si>
  <si>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</si>
  <si>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</si>
  <si>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</si>
  <si>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</si>
  <si>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</si>
  <si>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</si>
  <si>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</si>
  <si>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</si>
  <si>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</si>
  <si>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</si>
  <si>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</si>
  <si>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</si>
  <si>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</si>
  <si>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</si>
  <si>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</si>
  <si>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</si>
  <si>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</si>
  <si>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</si>
  <si>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</si>
  <si>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</si>
  <si>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</si>
  <si>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</si>
  <si>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</si>
  <si>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</si>
  <si>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</si>
  <si>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</si>
  <si>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</si>
  <si>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</si>
  <si>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</si>
  <si>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</si>
  <si>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</si>
  <si>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</si>
  <si>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</si>
  <si>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</si>
  <si>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</si>
  <si>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</si>
  <si>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</si>
  <si>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</si>
  <si>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</si>
  <si>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</si>
  <si>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</si>
  <si>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</si>
  <si>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</si>
  <si>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</si>
  <si>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</si>
  <si>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</si>
  <si>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</si>
  <si>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</si>
  <si>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</si>
  <si>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</si>
  <si>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</si>
  <si>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</si>
  <si>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</si>
  <si>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</si>
  <si>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</si>
  <si>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</si>
  <si>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</si>
  <si>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</si>
  <si>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</si>
  <si>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</si>
  <si>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</si>
  <si>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</si>
  <si>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</si>
  <si>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</si>
  <si>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</si>
  <si>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</si>
  <si>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</si>
  <si>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</si>
  <si>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</si>
  <si>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</si>
  <si>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</si>
  <si>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</si>
  <si>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</si>
  <si>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</si>
  <si>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</si>
  <si>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</si>
  <si>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</si>
  <si>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</si>
  <si>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</si>
  <si>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</si>
  <si>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</si>
  <si>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</si>
  <si>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</si>
  <si>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</si>
  <si>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</si>
  <si>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</si>
  <si>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</si>
  <si>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</si>
  <si>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</si>
  <si>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</si>
  <si>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</si>
  <si>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</si>
  <si>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</si>
  <si>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</si>
  <si>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</si>
  <si>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</si>
  <si>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</si>
  <si>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</si>
  <si>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</si>
  <si>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</si>
  <si>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</si>
  <si>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</si>
  <si>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</si>
  <si>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</si>
  <si>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</si>
  <si>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</si>
  <si>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</si>
  <si>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</si>
  <si>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</si>
  <si>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</si>
  <si>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</si>
  <si>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</si>
  <si>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</si>
  <si>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</si>
  <si>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</si>
  <si>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</si>
  <si>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</si>
  <si>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</si>
  <si>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</si>
  <si>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</si>
  <si>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</si>
  <si>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</si>
  <si>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</si>
  <si>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</si>
  <si>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</si>
  <si>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</si>
  <si>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</si>
  <si>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</si>
  <si>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</si>
  <si>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</si>
  <si>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</si>
  <si>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</si>
  <si>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</si>
  <si>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</si>
  <si>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</si>
  <si>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</si>
  <si>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</si>
  <si>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</si>
  <si>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</si>
  <si>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</si>
  <si>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</si>
  <si>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</si>
  <si>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</si>
  <si>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</si>
  <si>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</si>
  <si>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</si>
  <si>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</si>
  <si>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</si>
  <si>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</si>
  <si>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</si>
  <si>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</si>
  <si>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</si>
  <si>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</si>
  <si>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</si>
  <si>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</si>
  <si>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</si>
  <si>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</si>
  <si>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</si>
  <si>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</si>
  <si>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</si>
  <si>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</si>
  <si>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</si>
  <si>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</si>
  <si>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</si>
  <si>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</si>
  <si>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</si>
  <si>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</si>
  <si>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</si>
  <si>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</si>
  <si>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</si>
  <si>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</si>
  <si>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</si>
  <si>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</si>
  <si>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</si>
  <si>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</si>
  <si>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</si>
  <si>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</si>
  <si>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</si>
  <si>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</si>
  <si>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</si>
  <si>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</si>
  <si>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</si>
  <si>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</si>
  <si>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</si>
  <si>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</si>
  <si>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</si>
  <si>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</si>
  <si>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</si>
  <si>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</si>
  <si>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</si>
  <si>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</si>
  <si>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</si>
  <si>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</si>
  <si>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</si>
  <si>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</si>
  <si>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</si>
  <si>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</si>
  <si>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</si>
  <si>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</si>
  <si>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</si>
  <si>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</si>
  <si>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</si>
  <si>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</si>
  <si>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</si>
  <si>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</si>
  <si>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</si>
  <si>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</si>
  <si>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</si>
  <si>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</si>
  <si>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</si>
  <si>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</si>
  <si>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</si>
  <si>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</si>
  <si>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</si>
  <si>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</si>
  <si>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</si>
  <si>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</si>
  <si>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</si>
  <si>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</si>
  <si>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</si>
  <si>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</si>
  <si>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</si>
  <si>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</si>
  <si>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</si>
  <si>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</si>
  <si>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</si>
  <si>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</si>
  <si>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</si>
  <si>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</si>
  <si>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</si>
  <si>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</si>
  <si>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</si>
  <si>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</si>
  <si>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</si>
  <si>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</si>
  <si>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</si>
  <si>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</si>
  <si>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</si>
  <si>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</si>
  <si>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</si>
  <si>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</si>
  <si>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</si>
  <si>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</si>
  <si>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</si>
  <si>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</si>
  <si>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</si>
  <si>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</si>
  <si>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</si>
  <si>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</si>
  <si>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</si>
  <si>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</si>
  <si>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</si>
  <si>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</si>
  <si>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</si>
  <si>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</si>
  <si>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</si>
  <si>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</si>
  <si>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</si>
  <si>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</si>
  <si>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</si>
  <si>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</si>
  <si>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</si>
  <si>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</si>
  <si>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</si>
  <si>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</si>
  <si>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</si>
  <si>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</si>
  <si>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</si>
  <si>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</si>
  <si>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</si>
  <si>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</si>
  <si>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</si>
  <si>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</si>
  <si>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</si>
  <si>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</si>
  <si>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</si>
  <si>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</si>
  <si>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</si>
  <si>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</si>
  <si>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</si>
  <si>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</si>
  <si>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</si>
  <si>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</si>
  <si>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</si>
  <si>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</si>
  <si>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</si>
  <si>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</si>
  <si>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</si>
  <si>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</si>
  <si>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</si>
  <si>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</si>
  <si>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</si>
  <si>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</si>
  <si>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</si>
  <si>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</si>
  <si>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</si>
  <si>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</si>
  <si>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</si>
  <si>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</si>
  <si>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</si>
  <si>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</si>
  <si>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</si>
  <si>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</si>
  <si>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</si>
  <si>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</si>
  <si>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</si>
  <si>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</si>
  <si>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</si>
  <si>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</si>
  <si>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</si>
  <si>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</si>
  <si>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</si>
  <si>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</si>
  <si>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</si>
  <si>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</si>
  <si>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</si>
  <si>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</si>
  <si>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</si>
  <si>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</si>
  <si>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</si>
  <si>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</si>
  <si>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</si>
  <si>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</si>
  <si>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</si>
  <si>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</si>
  <si>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</si>
  <si>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</si>
  <si>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</si>
  <si>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</si>
  <si>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</si>
  <si>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</si>
  <si>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</si>
  <si>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</si>
  <si>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</si>
  <si>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</si>
  <si>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</si>
  <si>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</si>
  <si>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</si>
  <si>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</si>
  <si>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</si>
  <si>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</si>
  <si>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</si>
  <si>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</si>
  <si>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</si>
  <si>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</si>
  <si>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</si>
  <si>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</si>
  <si>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</si>
  <si>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</si>
  <si>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</si>
  <si>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</si>
  <si>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</si>
  <si>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</si>
  <si>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</si>
  <si>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</si>
  <si>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</si>
  <si>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</si>
  <si>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</si>
  <si>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</si>
  <si>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</si>
  <si>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</si>
  <si>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</si>
  <si>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</si>
  <si>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</si>
  <si>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</si>
  <si>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</si>
  <si>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</si>
  <si>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</si>
  <si>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</si>
  <si>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</si>
  <si>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</si>
  <si>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</si>
  <si>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</si>
  <si>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</si>
  <si>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</si>
  <si>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</si>
  <si>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</si>
  <si>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</si>
  <si>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</si>
  <si>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</si>
  <si>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</si>
  <si>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</si>
  <si>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</si>
  <si>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</si>
  <si>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</si>
  <si>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</si>
  <si>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</si>
  <si>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</si>
  <si>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</si>
  <si>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</si>
  <si>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</si>
  <si>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</si>
  <si>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</si>
  <si>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</si>
  <si>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</si>
  <si>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</si>
  <si>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</si>
  <si>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</si>
  <si>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</si>
  <si>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</si>
  <si>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</si>
  <si>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</si>
  <si>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</si>
  <si>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</si>
  <si>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</si>
  <si>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</si>
  <si>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</si>
  <si>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</si>
  <si>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</si>
  <si>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</si>
  <si>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</si>
  <si>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</si>
  <si>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</si>
  <si>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</si>
  <si>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</si>
  <si>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</si>
  <si>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</si>
  <si>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</si>
  <si>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</si>
  <si>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</si>
  <si>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</si>
  <si>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</si>
  <si>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</si>
  <si>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</si>
  <si>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</si>
  <si>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</si>
  <si>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</si>
  <si>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</si>
  <si>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</si>
  <si>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</si>
  <si>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</si>
  <si>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</si>
  <si>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</si>
  <si>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</si>
  <si>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</si>
  <si>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</si>
  <si>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</si>
  <si>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</si>
  <si>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</si>
  <si>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</si>
  <si>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</si>
  <si>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</si>
  <si>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</si>
  <si>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</si>
  <si>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</si>
  <si>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</si>
  <si>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</si>
  <si>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</si>
  <si>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</si>
  <si>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</si>
  <si>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</si>
  <si>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</si>
  <si>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</si>
  <si>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</si>
  <si>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</si>
  <si>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</si>
  <si>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</si>
  <si>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</si>
  <si>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</si>
  <si>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</si>
  <si>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</si>
  <si>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</si>
  <si>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</si>
  <si>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</si>
  <si>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</si>
  <si>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</si>
  <si>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</si>
  <si>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</si>
  <si>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</si>
  <si>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</si>
  <si>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</si>
  <si>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</si>
  <si>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</si>
  <si>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</si>
  <si>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</si>
  <si>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</si>
  <si>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</si>
  <si>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</si>
  <si>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</si>
  <si>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</si>
  <si>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</si>
  <si>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</si>
  <si>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</si>
  <si>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</si>
  <si>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</si>
  <si>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</si>
  <si>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</si>
  <si>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</si>
  <si>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</si>
  <si>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</si>
  <si>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</si>
  <si>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</si>
  <si>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</si>
  <si>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</si>
  <si>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</si>
  <si>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</si>
  <si>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</si>
  <si>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</si>
  <si>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</si>
  <si>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</si>
  <si>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</si>
  <si>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</si>
  <si>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</si>
  <si>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</si>
  <si>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</si>
  <si>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</si>
  <si>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</si>
  <si>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</si>
  <si>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</si>
  <si>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</si>
  <si>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</si>
  <si>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</si>
  <si>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</si>
  <si>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</si>
  <si>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</si>
  <si>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</si>
  <si>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</si>
  <si>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</si>
  <si>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</si>
  <si>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</si>
  <si>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</si>
  <si>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</si>
  <si>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</si>
  <si>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</si>
  <si>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</si>
  <si>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</si>
  <si>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</si>
  <si>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</si>
  <si>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</si>
  <si>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</si>
  <si>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</si>
  <si>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</si>
  <si>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</si>
  <si>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</si>
  <si>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</si>
  <si>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</si>
  <si>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</si>
  <si>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</si>
  <si>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</si>
  <si>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</si>
  <si>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</si>
  <si>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</si>
  <si>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</si>
  <si>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</si>
  <si>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</si>
  <si>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</si>
  <si>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</si>
  <si>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</si>
  <si>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</si>
  <si>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</si>
  <si>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</si>
  <si>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</si>
  <si>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</si>
  <si>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</si>
  <si>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</si>
  <si>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</si>
  <si>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</si>
  <si>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</si>
  <si>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</si>
  <si>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</si>
  <si>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</si>
  <si>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</si>
  <si>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</si>
  <si>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</si>
  <si>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</si>
  <si>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</si>
  <si>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</si>
  <si>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</si>
  <si>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</si>
  <si>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</si>
  <si>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</si>
  <si>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</si>
  <si>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</si>
  <si>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</si>
  <si>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</si>
  <si>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</si>
  <si>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</si>
  <si>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</si>
  <si>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</si>
  <si>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</si>
  <si>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</si>
  <si>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</si>
  <si>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</si>
  <si>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</si>
  <si>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</si>
  <si>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</si>
  <si>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</si>
  <si>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</si>
  <si>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</si>
  <si>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</si>
  <si>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</si>
  <si>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</si>
  <si>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</si>
  <si>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</si>
  <si>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</si>
  <si>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</si>
  <si>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</si>
  <si>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</si>
  <si>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</si>
  <si>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</si>
  <si>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</si>
  <si>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</si>
  <si>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</si>
  <si>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</si>
  <si>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</si>
  <si>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</si>
  <si>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</si>
  <si>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</si>
  <si>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</si>
  <si>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</si>
  <si>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</si>
  <si>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</si>
  <si>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</si>
  <si>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</si>
  <si>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</si>
  <si>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</si>
  <si>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</si>
  <si>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</si>
  <si>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</si>
  <si>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</si>
  <si>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</si>
  <si>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</si>
  <si>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</si>
  <si>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</si>
  <si>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</si>
  <si>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</si>
  <si>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</si>
  <si>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</si>
  <si>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</si>
  <si>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</si>
  <si>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</si>
  <si>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</si>
  <si>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</si>
  <si>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</si>
  <si>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</si>
  <si>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</si>
  <si>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</si>
  <si>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</si>
  <si>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</si>
  <si>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</si>
  <si>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</si>
  <si>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</si>
  <si>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</si>
  <si>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</si>
  <si>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</si>
  <si>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</si>
  <si>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</si>
  <si>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</si>
  <si>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</si>
  <si>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</si>
  <si>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</si>
  <si>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</si>
  <si>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</si>
  <si>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</si>
  <si>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</si>
  <si>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</si>
  <si>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</si>
  <si>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</si>
  <si>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</si>
  <si>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</si>
  <si>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</si>
  <si>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</si>
  <si>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</si>
  <si>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</si>
  <si>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</si>
  <si>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</si>
  <si>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</si>
  <si>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</si>
  <si>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</si>
  <si>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</si>
  <si>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</si>
  <si>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</si>
  <si>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</si>
  <si>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</si>
  <si>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</si>
  <si>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</si>
  <si>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</si>
  <si>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</si>
  <si>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</si>
  <si>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</si>
  <si>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</si>
  <si>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</si>
  <si>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</si>
  <si>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</si>
  <si>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</si>
  <si>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</si>
  <si>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</si>
  <si>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</si>
  <si>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</si>
  <si>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</si>
  <si>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</si>
  <si>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</si>
  <si>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</si>
  <si>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</si>
  <si>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</si>
  <si>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</si>
  <si>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</si>
  <si>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</si>
  <si>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</si>
  <si>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</si>
  <si>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</si>
  <si>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</si>
  <si>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</si>
  <si>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</si>
  <si>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</si>
  <si>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</si>
  <si>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</si>
  <si>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</si>
  <si>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</si>
  <si>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</si>
  <si>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</si>
  <si>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</si>
  <si>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</si>
  <si>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</si>
  <si>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</si>
  <si>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</si>
  <si>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</si>
  <si>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</si>
  <si>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</si>
  <si>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</si>
  <si>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</si>
  <si>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</si>
  <si>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</si>
  <si>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</si>
  <si>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</si>
  <si>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</si>
  <si>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</si>
  <si>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</si>
  <si>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</si>
  <si>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</si>
  <si>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</si>
  <si>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</si>
  <si>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</si>
  <si>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</si>
  <si>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</si>
  <si>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</si>
  <si>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</si>
  <si>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</si>
  <si>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</si>
  <si>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</si>
  <si>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</si>
  <si>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</si>
  <si>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</si>
  <si>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</si>
  <si>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</si>
  <si>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</si>
  <si>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</si>
  <si>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</si>
  <si>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</si>
  <si>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</si>
  <si>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</si>
  <si>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</si>
  <si>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</si>
  <si>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</si>
  <si>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</si>
  <si>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</si>
  <si>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</si>
  <si>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</si>
  <si>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</si>
  <si>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</si>
  <si>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</si>
  <si>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</si>
  <si>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</si>
  <si>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</si>
  <si>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</si>
  <si>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</si>
  <si>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</si>
  <si>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</si>
  <si>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</si>
  <si>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</si>
  <si>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</si>
  <si>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</si>
  <si>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</si>
  <si>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</si>
  <si>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</si>
  <si>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</si>
  <si>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</si>
  <si>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</si>
  <si>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</si>
  <si>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</si>
  <si>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</si>
  <si>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</si>
  <si>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</si>
  <si>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</si>
  <si>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</si>
  <si>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</si>
  <si>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</si>
  <si>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</si>
  <si>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</si>
  <si>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</si>
  <si>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</si>
  <si>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</si>
  <si>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</si>
  <si>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</si>
  <si>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</si>
  <si>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</si>
  <si>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</si>
  <si>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</si>
  <si>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</si>
  <si>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</si>
  <si>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</si>
  <si>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</si>
  <si>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</si>
  <si>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</si>
  <si>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</si>
  <si>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</si>
  <si>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</si>
  <si>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</si>
  <si>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</si>
  <si>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</si>
  <si>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</si>
  <si>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</si>
  <si>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</si>
  <si>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</si>
  <si>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</si>
  <si>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</si>
  <si>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</si>
  <si>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</si>
  <si>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</si>
  <si>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</si>
  <si>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</si>
  <si>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</si>
  <si>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</si>
  <si>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</si>
  <si>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</si>
  <si>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</si>
  <si>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</si>
  <si>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</si>
  <si>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</si>
  <si>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</si>
  <si>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</si>
  <si>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</si>
  <si>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</si>
  <si>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</si>
  <si>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</si>
  <si>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</si>
  <si>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</si>
  <si>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</si>
  <si>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</si>
  <si>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</si>
  <si>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</si>
  <si>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</si>
  <si>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</si>
  <si>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</si>
  <si>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</si>
  <si>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</si>
  <si>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</si>
  <si>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</si>
  <si>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</si>
  <si>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</si>
  <si>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</si>
  <si>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</si>
  <si>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</si>
  <si>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</si>
  <si>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</si>
  <si>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</si>
  <si>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</si>
  <si>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</si>
  <si>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</si>
  <si>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</si>
  <si>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</si>
  <si>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</si>
  <si>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</si>
  <si>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</si>
  <si>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</si>
  <si>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</si>
  <si>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</si>
  <si>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</si>
  <si>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</si>
  <si>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</si>
  <si>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</si>
  <si>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</si>
  <si>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</si>
  <si>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</si>
  <si>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</si>
  <si>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</si>
  <si>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</si>
  <si>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</si>
  <si>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</si>
  <si>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</si>
  <si>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</si>
  <si>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</si>
  <si>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</si>
  <si>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</si>
  <si>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</si>
  <si>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</si>
  <si>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</si>
  <si>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</si>
  <si>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</si>
  <si>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</si>
  <si>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</si>
  <si>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</si>
  <si>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</si>
  <si>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</si>
  <si>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</si>
  <si>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</si>
  <si>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</si>
  <si>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</si>
  <si>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</si>
  <si>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</si>
  <si>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</si>
  <si>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</si>
  <si>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</si>
  <si>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</si>
  <si>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</si>
  <si>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</si>
  <si>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</si>
  <si>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</si>
  <si>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</si>
  <si>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</si>
  <si>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</si>
  <si>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</si>
  <si>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</si>
  <si>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</si>
  <si>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</si>
  <si>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</si>
  <si>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</si>
  <si>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</si>
  <si>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</si>
  <si>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</si>
  <si>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</si>
  <si>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</si>
  <si>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</si>
  <si>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</si>
  <si>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</si>
  <si>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</si>
  <si>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</si>
  <si>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</si>
  <si>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</si>
  <si>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</si>
  <si>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</si>
  <si>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</si>
  <si>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</si>
  <si>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</si>
  <si>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</si>
  <si>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</si>
  <si>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</si>
  <si>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</si>
  <si>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</si>
  <si>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</si>
  <si>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</si>
  <si>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</si>
  <si>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</si>
  <si>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</si>
  <si>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</si>
  <si>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</si>
  <si>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</si>
  <si>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</si>
  <si>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</si>
  <si>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</si>
  <si>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</si>
  <si>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</si>
  <si>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</si>
  <si>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</si>
  <si>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</si>
  <si>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</si>
  <si>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</si>
  <si>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</si>
  <si>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</si>
  <si>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</si>
  <si>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</si>
  <si>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</si>
  <si>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</si>
  <si>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</si>
  <si>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</si>
  <si>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</si>
  <si>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</si>
  <si>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</si>
  <si>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</si>
  <si>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</si>
  <si>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</si>
  <si>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</si>
  <si>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</si>
  <si>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</si>
  <si>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</si>
  <si>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</si>
  <si>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</si>
  <si>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</si>
  <si>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</si>
  <si>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</si>
  <si>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</si>
  <si>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</si>
  <si>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</si>
  <si>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</si>
  <si>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</si>
  <si>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</si>
  <si>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</si>
  <si>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</si>
  <si>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</si>
  <si>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</si>
  <si>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</si>
  <si>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</si>
  <si>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</si>
  <si>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</si>
  <si>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</si>
  <si>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</si>
  <si>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</si>
  <si>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</si>
  <si>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</si>
  <si>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</si>
  <si>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</si>
  <si>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</si>
  <si>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</si>
  <si>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</si>
  <si>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</si>
  <si>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</si>
  <si>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</si>
  <si>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</si>
  <si>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</si>
  <si>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</si>
  <si>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</si>
  <si>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</si>
  <si>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</si>
  <si>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</si>
  <si>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</si>
  <si>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</si>
  <si>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</si>
  <si>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</si>
  <si>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</si>
  <si>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</si>
  <si>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</si>
  <si>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</si>
  <si>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</si>
  <si>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</si>
  <si>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</si>
  <si>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</si>
  <si>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</si>
  <si>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</si>
  <si>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</si>
  <si>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</si>
  <si>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</si>
  <si>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</si>
  <si>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</si>
  <si>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</si>
  <si>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</si>
  <si>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</si>
  <si>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</si>
  <si>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</si>
  <si>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</si>
  <si>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</si>
  <si>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</si>
  <si>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</si>
  <si>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</si>
  <si>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</si>
  <si>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</si>
  <si>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</si>
  <si>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</si>
  <si>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</si>
  <si>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</si>
  <si>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</si>
  <si>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</si>
  <si>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</si>
  <si>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</si>
  <si>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</si>
  <si>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</si>
  <si>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</si>
  <si>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</si>
  <si>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</si>
  <si>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</si>
  <si>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</si>
  <si>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</si>
  <si>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</si>
  <si>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</si>
  <si>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</si>
  <si>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</si>
  <si>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</si>
  <si>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</si>
  <si>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</si>
  <si>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</si>
  <si>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</si>
  <si>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</si>
  <si>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</si>
  <si>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</si>
  <si>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</si>
  <si>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</si>
  <si>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</si>
  <si>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</si>
  <si>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</si>
  <si>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</si>
  <si>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</si>
  <si>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</si>
  <si>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</si>
  <si>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</si>
  <si>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</si>
  <si>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</si>
  <si>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</si>
  <si>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</si>
  <si>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</si>
  <si>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</si>
  <si>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</si>
  <si>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</si>
  <si>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</si>
  <si>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</si>
  <si>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</si>
  <si>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</si>
  <si>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</si>
  <si>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</si>
  <si>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</si>
  <si>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</si>
  <si>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</si>
  <si>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</si>
  <si>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</si>
  <si>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</si>
  <si>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</si>
  <si>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</si>
  <si>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</si>
  <si>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</si>
  <si>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</si>
  <si>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</si>
  <si>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</si>
  <si>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</si>
  <si>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</si>
  <si>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</si>
  <si>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</si>
  <si>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</si>
  <si>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</si>
  <si>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</si>
  <si>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</si>
  <si>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</si>
  <si>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</si>
  <si>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</si>
  <si>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</si>
  <si>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</si>
  <si>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</si>
  <si>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</si>
  <si>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</si>
  <si>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</si>
  <si>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</si>
  <si>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</si>
  <si>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</si>
  <si>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</si>
  <si>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</si>
  <si>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</si>
  <si>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</si>
  <si>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</si>
  <si>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</si>
  <si>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</si>
  <si>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</si>
  <si>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</si>
  <si>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</si>
  <si>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</si>
  <si>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</si>
  <si>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</si>
  <si>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</si>
  <si>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</si>
  <si>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</si>
  <si>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</si>
  <si>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</si>
  <si>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</si>
  <si>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</si>
  <si>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</si>
  <si>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</si>
  <si>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</si>
  <si>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</si>
  <si>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</si>
  <si>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</si>
  <si>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</si>
  <si>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</si>
  <si>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</si>
  <si>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</si>
  <si>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</si>
  <si>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</si>
  <si>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</si>
  <si>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</si>
  <si>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</si>
  <si>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</si>
  <si>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</si>
  <si>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</si>
  <si>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</si>
  <si>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</si>
  <si>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</si>
  <si>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</si>
  <si>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</si>
  <si>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</si>
  <si>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</si>
  <si>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</si>
  <si>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</si>
  <si>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</si>
  <si>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</si>
  <si>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</si>
  <si>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</si>
  <si>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</si>
  <si>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</si>
  <si>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</si>
  <si>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</si>
  <si>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</si>
  <si>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</si>
  <si>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</si>
  <si>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</si>
  <si>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</si>
  <si>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</si>
  <si>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</si>
  <si>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</si>
  <si>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</si>
  <si>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</si>
  <si>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</si>
  <si>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</si>
  <si>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</si>
  <si>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</si>
  <si>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</si>
  <si>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</si>
  <si>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</si>
  <si>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</si>
  <si>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</si>
  <si>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</si>
  <si>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</si>
  <si>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</si>
  <si>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</si>
  <si>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</si>
  <si>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</si>
  <si>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</si>
  <si>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</si>
  <si>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</si>
  <si>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</si>
  <si>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</si>
  <si>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</si>
  <si>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</si>
  <si>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</si>
  <si>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</si>
  <si>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</si>
  <si>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</si>
  <si>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</si>
  <si>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</si>
  <si>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</si>
  <si>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</si>
  <si>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</si>
  <si>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</si>
  <si>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</si>
  <si>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</si>
  <si>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</si>
  <si>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</si>
  <si>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</si>
  <si>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</si>
  <si>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</si>
  <si>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</si>
  <si>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</si>
  <si>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</si>
  <si>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</si>
  <si>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</si>
  <si>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</si>
  <si>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</si>
  <si>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</si>
  <si>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</si>
  <si>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</si>
  <si>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</si>
  <si>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</si>
  <si>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</si>
  <si>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</si>
  <si>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</si>
  <si>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</si>
  <si>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</si>
  <si>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</si>
  <si>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</si>
  <si>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</si>
  <si>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</si>
  <si>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</si>
  <si>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</si>
  <si>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</si>
  <si>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</si>
  <si>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</si>
  <si>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</si>
  <si>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</si>
  <si>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</si>
  <si>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</si>
  <si>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</si>
  <si>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</si>
  <si>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</si>
  <si>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</si>
  <si>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</si>
  <si>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</si>
  <si>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</si>
  <si>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</si>
  <si>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</si>
  <si>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</si>
  <si>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</si>
  <si>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</si>
  <si>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</si>
  <si>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</si>
  <si>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</si>
  <si>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</si>
  <si>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</si>
  <si>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</si>
  <si>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</si>
  <si>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</si>
  <si>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</si>
  <si>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</si>
  <si>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</si>
  <si>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</si>
  <si>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</si>
  <si>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</si>
  <si>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</si>
  <si>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</si>
  <si>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</si>
  <si>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</si>
  <si>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</si>
  <si>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</si>
  <si>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</si>
  <si>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</si>
  <si>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</si>
  <si>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</si>
  <si>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</si>
  <si>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</si>
  <si>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</si>
  <si>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</si>
  <si>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</si>
  <si>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</si>
  <si>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</si>
  <si>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</si>
  <si>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</si>
  <si>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</si>
  <si>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</si>
  <si>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</si>
  <si>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</si>
  <si>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</si>
  <si>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</si>
  <si>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</si>
  <si>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</si>
  <si>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</si>
  <si>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</si>
  <si>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</si>
  <si>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</si>
  <si>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</si>
  <si>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</si>
  <si>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</si>
  <si>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</si>
  <si>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</si>
  <si>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</si>
  <si>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</si>
  <si>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</si>
  <si>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</si>
  <si>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</si>
  <si>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</si>
  <si>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</si>
  <si>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</si>
  <si>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</si>
  <si>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</si>
  <si>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</si>
  <si>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</si>
  <si>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</si>
  <si>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</si>
  <si>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</si>
  <si>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</si>
  <si>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</si>
  <si>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</si>
  <si>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</si>
  <si>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</si>
  <si>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</si>
  <si>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</si>
  <si>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</si>
  <si>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</si>
  <si>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</si>
  <si>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</si>
  <si>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</si>
  <si>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</si>
  <si>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</si>
  <si>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</si>
  <si>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</si>
  <si>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</si>
  <si>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</si>
  <si>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</si>
  <si>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</si>
  <si>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</si>
  <si>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</si>
  <si>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</si>
  <si>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</si>
  <si>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</si>
  <si>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</si>
  <si>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</si>
  <si>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</si>
  <si>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</si>
  <si>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</si>
  <si>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</si>
  <si>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</si>
  <si>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</si>
  <si>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</si>
  <si>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</si>
  <si>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</si>
  <si>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</si>
  <si>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</si>
  <si>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</si>
  <si>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</si>
  <si>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</si>
  <si>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</si>
  <si>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</si>
  <si>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</si>
  <si>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</si>
  <si>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</si>
  <si>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</si>
  <si>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</si>
  <si>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</si>
  <si>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</si>
  <si>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</si>
  <si>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</si>
  <si>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</si>
  <si>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</si>
  <si>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</si>
  <si>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</si>
  <si>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</si>
  <si>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</si>
  <si>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</si>
  <si>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</si>
  <si>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</si>
  <si>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</si>
  <si>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</si>
  <si>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</si>
  <si>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</si>
  <si>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</si>
  <si>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</si>
  <si>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</si>
  <si>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</si>
  <si>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</si>
  <si>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</si>
  <si>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</si>
  <si>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</si>
  <si>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</si>
  <si>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</si>
  <si>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</si>
  <si>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</si>
  <si>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</si>
  <si>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</si>
  <si>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</si>
  <si>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</si>
  <si>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</si>
  <si>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</si>
  <si>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</si>
  <si>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</si>
  <si>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</si>
  <si>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</si>
  <si>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</si>
  <si>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</si>
  <si>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</si>
  <si>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</si>
  <si>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</si>
  <si>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</si>
  <si>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</si>
  <si>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</si>
  <si>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</si>
  <si>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</si>
  <si>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</si>
  <si>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</si>
  <si>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</si>
  <si>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</si>
  <si>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</si>
  <si>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</si>
  <si>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</si>
  <si>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</si>
  <si>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</si>
  <si>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</si>
  <si>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</si>
  <si>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</si>
  <si>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</si>
  <si>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</si>
  <si>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</si>
  <si>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</si>
  <si>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</si>
  <si>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</si>
  <si>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</si>
  <si>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</si>
  <si>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</si>
  <si>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</si>
  <si>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</si>
  <si>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</si>
  <si>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</si>
  <si>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</si>
  <si>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</si>
  <si>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</si>
  <si>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</si>
  <si>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</si>
  <si>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</si>
  <si>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</si>
  <si>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</si>
  <si>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</si>
  <si>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</si>
  <si>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</si>
  <si>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</si>
  <si>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</si>
  <si>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</si>
  <si>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</si>
  <si>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</si>
  <si>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</si>
  <si>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</si>
  <si>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</si>
  <si>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</si>
  <si>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</si>
  <si>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</si>
  <si>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</si>
  <si>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</si>
  <si>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</si>
  <si>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</si>
  <si>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</si>
  <si>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</si>
  <si>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</si>
  <si>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</si>
  <si>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</si>
  <si>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</si>
  <si>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</si>
  <si>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</si>
  <si>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</si>
  <si>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</si>
  <si>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</si>
  <si>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</si>
  <si>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</si>
  <si>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</si>
  <si>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</si>
  <si>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</si>
  <si>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</si>
  <si>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</si>
  <si>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</si>
  <si>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</si>
  <si>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</si>
  <si>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</si>
  <si>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</si>
  <si>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</si>
  <si>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</si>
  <si>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</si>
  <si>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</si>
  <si>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</si>
  <si>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</si>
  <si>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</si>
  <si>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</si>
  <si>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</si>
  <si>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</si>
  <si>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</si>
  <si>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</si>
  <si>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</si>
  <si>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</si>
  <si>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</si>
  <si>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</si>
  <si>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</si>
  <si>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</si>
  <si>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</si>
  <si>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</si>
  <si>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</si>
  <si>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</si>
  <si>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</si>
  <si>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</si>
  <si>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</si>
  <si>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</si>
  <si>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</si>
  <si>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</si>
  <si>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</si>
  <si>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</si>
  <si>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</si>
  <si>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</si>
  <si>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</si>
  <si>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</si>
  <si>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</si>
  <si>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</si>
  <si>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</si>
  <si>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</si>
  <si>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</si>
  <si>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</si>
  <si>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</si>
  <si>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</si>
  <si>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</si>
  <si>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</si>
  <si>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</si>
  <si>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</si>
  <si>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</si>
  <si>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</si>
  <si>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</si>
  <si>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</si>
  <si>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</si>
  <si>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</si>
  <si>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</si>
  <si>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</si>
  <si>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</si>
  <si>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</si>
  <si>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</si>
  <si>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</si>
  <si>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</si>
  <si>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</si>
  <si>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</si>
  <si>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</si>
  <si>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</si>
  <si>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</si>
  <si>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</si>
  <si>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</si>
  <si>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</si>
  <si>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</si>
  <si>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</si>
  <si>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</si>
  <si>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</si>
  <si>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</si>
  <si>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</si>
  <si>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</si>
  <si>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</si>
  <si>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</si>
  <si>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</si>
  <si>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</si>
  <si>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</si>
  <si>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</si>
  <si>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</si>
  <si>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</si>
  <si>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</si>
  <si>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</si>
  <si>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</si>
  <si>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</si>
  <si>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</si>
  <si>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</si>
  <si>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</si>
  <si>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</si>
  <si>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</si>
  <si>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</si>
  <si>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</si>
  <si>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</si>
  <si>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</si>
  <si>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</si>
  <si>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</si>
  <si>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</si>
  <si>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</si>
  <si>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</si>
  <si>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</si>
  <si>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</si>
  <si>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</si>
  <si>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</si>
  <si>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</si>
  <si>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</si>
  <si>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</si>
  <si>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</si>
  <si>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</si>
  <si>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</si>
  <si>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</si>
  <si>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</si>
  <si>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</si>
  <si>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</si>
  <si>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</si>
  <si>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</si>
  <si>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</si>
  <si>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</si>
  <si>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</si>
  <si>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</si>
  <si>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</si>
  <si>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</si>
  <si>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</si>
  <si>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</si>
  <si>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</si>
  <si>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</si>
  <si>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</si>
  <si>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</si>
  <si>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</si>
  <si>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</si>
  <si>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</si>
  <si>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</si>
  <si>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</si>
  <si>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</si>
  <si>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</si>
  <si>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</si>
  <si>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</si>
  <si>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</si>
  <si>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</si>
  <si>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</si>
  <si>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</si>
  <si>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</si>
  <si>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</si>
  <si>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</si>
  <si>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</si>
  <si>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</si>
  <si>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</si>
  <si>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</si>
  <si>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</si>
  <si>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</si>
  <si>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</si>
  <si>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</si>
  <si>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</si>
  <si>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</si>
  <si>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</si>
  <si>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</si>
  <si>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</si>
  <si>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</si>
  <si>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</si>
  <si>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</si>
  <si>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</si>
  <si>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</si>
  <si>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</si>
  <si>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</si>
  <si>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</si>
  <si>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</si>
  <si>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</si>
  <si>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</si>
  <si>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</si>
  <si>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</si>
  <si>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</si>
  <si>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</si>
  <si>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</si>
  <si>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</si>
  <si>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</si>
  <si>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</si>
  <si>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</si>
  <si>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</si>
  <si>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</si>
  <si>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</si>
  <si>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</si>
  <si>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</si>
  <si>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</si>
  <si>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</si>
  <si>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</si>
  <si>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</si>
  <si>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</si>
  <si>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</si>
  <si>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</si>
  <si>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</si>
  <si>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</si>
  <si>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</si>
  <si>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</si>
  <si>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</si>
  <si>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</si>
  <si>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</si>
  <si>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</si>
  <si>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</si>
  <si>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</si>
  <si>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</si>
  <si>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</si>
  <si>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</si>
  <si>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</si>
  <si>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</si>
  <si>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</si>
  <si>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</si>
  <si>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</si>
  <si>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</si>
  <si>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</si>
  <si>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</si>
  <si>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</si>
  <si>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</si>
  <si>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</si>
  <si>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</si>
  <si>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</si>
  <si>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</si>
  <si>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</si>
  <si>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</si>
  <si>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</si>
  <si>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</si>
  <si>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</si>
  <si>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</si>
  <si>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</si>
  <si>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</si>
  <si>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</si>
  <si>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</si>
  <si>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</si>
  <si>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</si>
  <si>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</si>
  <si>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</si>
  <si>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</si>
  <si>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</si>
  <si>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</si>
  <si>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</si>
  <si>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</si>
  <si>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</si>
  <si>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</si>
  <si>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</si>
  <si>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</si>
  <si>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</si>
  <si>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</si>
  <si>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</si>
  <si>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</si>
  <si>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</si>
  <si>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</si>
  <si>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</si>
  <si>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</si>
  <si>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</si>
  <si>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</si>
  <si>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</si>
  <si>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</si>
  <si>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</si>
  <si>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</si>
  <si>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</si>
  <si>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</si>
  <si>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</si>
  <si>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</si>
  <si>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</si>
  <si>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</si>
  <si>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</si>
  <si>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</si>
  <si>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</si>
  <si>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</si>
  <si>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</si>
  <si>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</si>
  <si>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</si>
  <si>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</si>
  <si>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</si>
  <si>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</si>
  <si>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</si>
  <si>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</si>
  <si>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</si>
  <si>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</si>
  <si>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</si>
  <si>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</si>
  <si>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</si>
  <si>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</si>
  <si>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</si>
  <si>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</si>
  <si>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</si>
  <si>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</si>
  <si>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</si>
  <si>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</si>
  <si>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</si>
  <si>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</si>
  <si>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</si>
  <si>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</si>
  <si>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</si>
  <si>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</si>
  <si>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</si>
  <si>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</si>
  <si>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</si>
  <si>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</si>
  <si>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</si>
  <si>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</si>
  <si>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</si>
  <si>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</si>
  <si>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</si>
  <si>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</si>
  <si>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</si>
  <si>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</si>
  <si>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</si>
  <si>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</si>
  <si>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</si>
  <si>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</si>
  <si>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</si>
  <si>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</si>
  <si>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</si>
  <si>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</si>
  <si>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</si>
  <si>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</si>
  <si>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</si>
  <si>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</si>
  <si>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</si>
  <si>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</si>
  <si>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</si>
  <si>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</si>
  <si>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</si>
  <si>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</si>
  <si>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</si>
  <si>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</si>
  <si>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</si>
  <si>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</si>
  <si>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</si>
  <si>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</si>
  <si>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</si>
  <si>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</si>
  <si>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</si>
  <si>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</si>
  <si>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</si>
  <si>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</si>
  <si>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</si>
  <si>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</si>
  <si>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</si>
  <si>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</si>
  <si>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</si>
  <si>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</si>
  <si>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</si>
  <si>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</si>
  <si>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</si>
  <si>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</si>
  <si>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</si>
  <si>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</si>
  <si>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</si>
  <si>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</si>
  <si>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</si>
  <si>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</si>
  <si>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</si>
  <si>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</si>
  <si>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</si>
  <si>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</si>
  <si>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</si>
  <si>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</si>
  <si>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</si>
  <si>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</si>
  <si>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</si>
  <si>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</si>
  <si>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</si>
  <si>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</si>
  <si>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</si>
  <si>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</si>
  <si>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</si>
  <si>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</si>
  <si>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</si>
  <si>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</si>
  <si>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</si>
  <si>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</si>
  <si>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</si>
  <si>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</si>
  <si>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</si>
  <si>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</si>
  <si>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</si>
  <si>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</si>
  <si>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</si>
  <si>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</si>
  <si>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</si>
  <si>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</si>
  <si>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</si>
  <si>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</si>
  <si>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</si>
  <si>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</si>
  <si>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</si>
  <si>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</si>
  <si>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</si>
  <si>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</si>
  <si>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</si>
  <si>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</si>
  <si>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</si>
  <si>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</si>
  <si>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</si>
  <si>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</si>
  <si>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</si>
  <si>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</si>
  <si>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</si>
  <si>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</si>
  <si>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</si>
  <si>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</si>
  <si>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</si>
  <si>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</si>
  <si>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</si>
  <si>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</si>
  <si>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</si>
  <si>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</si>
  <si>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</si>
  <si>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</si>
  <si>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</si>
  <si>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</si>
  <si>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</si>
  <si>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</si>
  <si>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</si>
  <si>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</si>
  <si>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</si>
  <si>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</si>
  <si>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</si>
  <si>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</si>
  <si>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</si>
  <si>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</si>
  <si>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</si>
  <si>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</si>
  <si>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</si>
  <si>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</si>
  <si>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</si>
  <si>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</si>
  <si>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</si>
  <si>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</si>
  <si>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</si>
  <si>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</si>
  <si>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</si>
  <si>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</si>
  <si>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</si>
  <si>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</si>
  <si>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</si>
  <si>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</si>
  <si>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</si>
  <si>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</si>
  <si>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</si>
  <si>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</si>
  <si>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</si>
  <si>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</si>
  <si>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</si>
  <si>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</si>
  <si>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</si>
  <si>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</si>
  <si>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</si>
  <si>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</si>
  <si>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</si>
  <si>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</si>
  <si>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</si>
  <si>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</si>
  <si>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</si>
  <si>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</si>
  <si>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</si>
  <si>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</si>
  <si>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</si>
  <si>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</si>
  <si>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</si>
  <si>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</si>
  <si>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</si>
  <si>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</si>
  <si>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</si>
  <si>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</si>
  <si>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</si>
  <si>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</si>
  <si>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</si>
  <si>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</si>
  <si>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</si>
  <si>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</si>
  <si>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</si>
  <si>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</si>
  <si>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</si>
  <si>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</si>
  <si>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</si>
  <si>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</si>
  <si>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</si>
  <si>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</si>
  <si>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</si>
  <si>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</si>
  <si>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</si>
  <si>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</si>
  <si>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</si>
  <si>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</si>
  <si>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</si>
  <si>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</si>
  <si>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</si>
  <si>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</si>
  <si>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</si>
  <si>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</si>
  <si>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</si>
  <si>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</si>
  <si>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</si>
  <si>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</si>
  <si>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</si>
  <si>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</si>
  <si>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</si>
  <si>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</si>
  <si>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</si>
  <si>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</si>
  <si>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</si>
  <si>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</si>
  <si>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</si>
  <si>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</si>
  <si>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</si>
  <si>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</si>
  <si>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</si>
  <si>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</si>
  <si>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</si>
  <si>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</si>
  <si>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</si>
  <si>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</si>
  <si>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</si>
  <si>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</si>
  <si>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</si>
  <si>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</si>
  <si>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</si>
  <si>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</si>
  <si>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</si>
  <si>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</si>
  <si>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</si>
  <si>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</si>
  <si>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</si>
  <si>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</si>
  <si>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</si>
  <si>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</si>
  <si>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</si>
  <si>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</si>
  <si>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</si>
  <si>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</si>
  <si>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</si>
  <si>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</si>
  <si>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</si>
  <si>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</si>
  <si>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</si>
  <si>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</si>
  <si>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</si>
  <si>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</si>
  <si>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</si>
  <si>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</si>
  <si>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</si>
  <si>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</si>
  <si>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</si>
  <si>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</si>
  <si>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</si>
  <si>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</si>
  <si>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</si>
  <si>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</si>
  <si>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</si>
  <si>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</si>
  <si>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</si>
  <si>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</si>
  <si>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</si>
  <si>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</si>
  <si>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</si>
  <si>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</si>
  <si>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</si>
  <si>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</si>
  <si>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</si>
  <si>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</si>
  <si>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</si>
  <si>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</si>
  <si>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</si>
  <si>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</si>
  <si>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</si>
  <si>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</si>
  <si>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</si>
  <si>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</si>
  <si>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</si>
  <si>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</si>
  <si>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</si>
  <si>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</si>
  <si>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</si>
  <si>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</si>
  <si>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</si>
  <si>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</si>
  <si>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</si>
  <si>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</si>
  <si>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</si>
  <si>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</si>
  <si>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</si>
  <si>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</si>
  <si>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</si>
  <si>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</si>
  <si>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</si>
  <si>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</si>
  <si>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</si>
  <si>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</si>
  <si>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</si>
  <si>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</si>
  <si>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</si>
  <si>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</si>
  <si>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</si>
  <si>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</si>
  <si>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</si>
  <si>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</si>
  <si>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</si>
  <si>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</si>
  <si>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</si>
  <si>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</si>
  <si>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</si>
  <si>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</si>
  <si>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</si>
  <si>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</si>
  <si>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</si>
  <si>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</si>
  <si>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</si>
  <si>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</si>
  <si>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</si>
  <si>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</si>
  <si>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</si>
  <si>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</si>
  <si>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</si>
  <si>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</si>
  <si>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</si>
  <si>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</si>
  <si>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</si>
  <si>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</si>
  <si>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</si>
  <si>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</si>
  <si>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</si>
  <si>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</si>
  <si>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</si>
  <si>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</si>
  <si>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</si>
  <si>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</si>
  <si>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</si>
  <si>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</si>
  <si>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</si>
  <si>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</si>
  <si>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</si>
  <si>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</si>
  <si>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</si>
  <si>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</si>
  <si>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</si>
  <si>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</si>
  <si>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</si>
  <si>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</si>
  <si>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</si>
  <si>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</si>
  <si>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</si>
  <si>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</si>
  <si>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</si>
  <si>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</si>
  <si>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</si>
  <si>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</si>
  <si>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</si>
  <si>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</si>
  <si>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</si>
  <si>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</si>
  <si>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</si>
  <si>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</si>
  <si>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</si>
  <si>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</si>
  <si>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</si>
  <si>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</si>
  <si>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</si>
  <si>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</si>
  <si>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</si>
  <si>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</si>
  <si>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</si>
  <si>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</si>
  <si>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</si>
  <si>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</si>
  <si>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</si>
  <si>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</si>
  <si>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</si>
  <si>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</si>
  <si>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</si>
  <si>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</si>
  <si>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</si>
  <si>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</si>
  <si>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</si>
  <si>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</si>
  <si>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</si>
  <si>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</si>
  <si>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</si>
  <si>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</si>
  <si>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</si>
  <si>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</si>
  <si>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</si>
  <si>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</si>
  <si>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</si>
  <si>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</si>
  <si>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</si>
  <si>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</si>
  <si>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</si>
  <si>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</si>
  <si>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</si>
  <si>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</si>
  <si>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</si>
  <si>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</si>
  <si>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</si>
  <si>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</si>
  <si>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</si>
  <si>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</si>
  <si>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</si>
  <si>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</si>
  <si>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</si>
  <si>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</si>
  <si>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</si>
  <si>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</si>
  <si>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</si>
  <si>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</si>
  <si>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</si>
  <si>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</si>
  <si>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</si>
  <si>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</si>
  <si>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</si>
  <si>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</si>
  <si>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</si>
  <si>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</si>
  <si>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</si>
  <si>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</si>
  <si>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</si>
  <si>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</si>
  <si>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</si>
  <si>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</si>
  <si>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</si>
  <si>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</si>
  <si>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</si>
  <si>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</si>
  <si>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</si>
  <si>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</si>
  <si>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</si>
  <si>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</si>
  <si>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</si>
  <si>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</si>
  <si>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</si>
  <si>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</si>
  <si>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</si>
  <si>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</si>
  <si>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</si>
  <si>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</si>
  <si>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</si>
  <si>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</si>
  <si>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</si>
  <si>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</si>
  <si>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</si>
  <si>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</si>
  <si>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</si>
  <si>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</si>
  <si>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</si>
  <si>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</si>
  <si>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</si>
  <si>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</si>
  <si>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</si>
  <si>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</si>
  <si>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</si>
  <si>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</si>
  <si>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</si>
  <si>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</si>
  <si>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</si>
  <si>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</si>
  <si>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</si>
  <si>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</si>
  <si>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</si>
  <si>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</si>
  <si>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</si>
  <si>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</si>
  <si>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</si>
  <si>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</si>
  <si>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</si>
  <si>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</si>
  <si>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</si>
  <si>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</si>
  <si>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</si>
  <si>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</si>
  <si>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</si>
  <si>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</si>
  <si>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</si>
  <si>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</si>
  <si>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</si>
  <si>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</si>
  <si>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</si>
  <si>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</si>
  <si>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</si>
  <si>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</si>
  <si>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</si>
  <si>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</si>
  <si>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</si>
  <si>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</si>
  <si>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</si>
  <si>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</si>
  <si>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</si>
  <si>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</si>
  <si>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</si>
  <si>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</si>
  <si>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</si>
  <si>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</si>
  <si>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</si>
  <si>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</si>
  <si>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</si>
  <si>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</si>
  <si>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</si>
  <si>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</si>
  <si>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</si>
  <si>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</si>
  <si>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</si>
  <si>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</si>
  <si>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</si>
  <si>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</si>
  <si>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</si>
  <si>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</si>
  <si>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</si>
  <si>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</si>
  <si>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</si>
  <si>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</si>
  <si>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</si>
  <si>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</si>
  <si>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</si>
  <si>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</si>
  <si>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</si>
  <si>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</si>
  <si>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</si>
  <si>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</si>
  <si>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</si>
  <si>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</si>
  <si>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</si>
  <si>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</si>
  <si>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</si>
  <si>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</si>
  <si>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</si>
  <si>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</si>
  <si>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</si>
  <si>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</si>
  <si>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</si>
  <si>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</si>
  <si>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</si>
  <si>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</si>
  <si>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</si>
  <si>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</si>
  <si>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</si>
  <si>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</si>
  <si>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</si>
  <si>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</si>
  <si>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</si>
  <si>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</si>
  <si>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</si>
  <si>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</si>
  <si>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</si>
  <si>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</si>
  <si>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</si>
  <si>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</si>
  <si>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</si>
  <si>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</si>
  <si>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</si>
  <si>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</si>
  <si>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</si>
  <si>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</si>
  <si>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</si>
  <si>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</si>
  <si>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</si>
  <si>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</si>
  <si>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</si>
  <si>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</si>
  <si>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</si>
  <si>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</si>
  <si>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</si>
  <si>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</si>
  <si>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</si>
  <si>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</si>
  <si>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</si>
  <si>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</si>
  <si>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</si>
  <si>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</si>
  <si>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</si>
  <si>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</si>
  <si>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</si>
  <si>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</si>
  <si>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</si>
  <si>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</si>
  <si>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</si>
  <si>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</si>
  <si>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</si>
  <si>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</si>
  <si>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</si>
  <si>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</si>
  <si>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</si>
  <si>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</si>
  <si>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</si>
  <si>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</si>
  <si>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</si>
  <si>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</si>
  <si>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</si>
  <si>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</si>
  <si>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</si>
  <si>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</si>
  <si>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</si>
  <si>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</si>
  <si>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</si>
  <si>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</si>
  <si>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</si>
  <si>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</si>
  <si>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</si>
  <si>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</si>
  <si>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</si>
  <si>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</si>
  <si>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</si>
  <si>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</si>
  <si>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</si>
  <si>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</si>
  <si>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</si>
  <si>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</si>
  <si>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</si>
  <si>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</si>
  <si>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</si>
  <si>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</si>
  <si>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</si>
  <si>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</si>
  <si>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</si>
  <si>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</si>
  <si>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</si>
  <si>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</si>
  <si>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</si>
  <si>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</si>
  <si>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</si>
  <si>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</si>
  <si>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</si>
  <si>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</si>
  <si>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</si>
  <si>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</si>
  <si>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</si>
  <si>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</si>
  <si>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</si>
  <si>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</si>
  <si>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</si>
  <si>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</si>
  <si>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</si>
  <si>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</si>
  <si>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</si>
  <si>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</si>
  <si>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</si>
  <si>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</si>
  <si>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</si>
  <si>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</si>
  <si>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</si>
  <si>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</si>
  <si>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</si>
  <si>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</si>
  <si>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</si>
  <si>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</si>
  <si>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</si>
  <si>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</si>
  <si>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</si>
  <si>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</si>
  <si>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</si>
  <si>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</si>
  <si>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</si>
  <si>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</si>
  <si>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</si>
  <si>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</si>
  <si>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</si>
  <si>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</si>
  <si>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</si>
  <si>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</si>
  <si>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</si>
  <si>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</si>
  <si>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</si>
  <si>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</si>
  <si>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</si>
  <si>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</si>
  <si>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</si>
  <si>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</si>
  <si>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</si>
  <si>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</si>
  <si>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</si>
  <si>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</si>
  <si>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</si>
  <si>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</si>
  <si>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</si>
  <si>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</si>
  <si>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</si>
  <si>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</si>
  <si>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</si>
  <si>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</si>
  <si>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</si>
  <si>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</si>
  <si>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</si>
  <si>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</si>
  <si>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</si>
  <si>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</si>
  <si>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</si>
  <si>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</si>
  <si>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</si>
  <si>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</si>
  <si>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</si>
  <si>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</si>
  <si>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</si>
  <si>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</si>
  <si>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</si>
  <si>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</si>
  <si>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</si>
  <si>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</si>
  <si>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</si>
  <si>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</si>
  <si>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</si>
  <si>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</si>
  <si>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</si>
  <si>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</si>
  <si>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</si>
  <si>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</si>
  <si>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</si>
  <si>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</si>
  <si>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</si>
  <si>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</si>
  <si>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</si>
  <si>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</si>
  <si>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</si>
  <si>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</si>
  <si>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</si>
  <si>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</si>
  <si>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</si>
  <si>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</si>
  <si>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</si>
  <si>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</si>
  <si>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</si>
  <si>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</si>
  <si>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</si>
  <si>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</si>
  <si>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</si>
  <si>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</si>
  <si>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</si>
  <si>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</si>
  <si>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</si>
  <si>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</si>
  <si>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</si>
  <si>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</si>
  <si>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</si>
  <si>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</si>
  <si>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</si>
  <si>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</si>
  <si>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</si>
  <si>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</si>
  <si>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</si>
  <si>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</si>
  <si>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</si>
  <si>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</si>
  <si>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</si>
  <si>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</si>
  <si>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</si>
  <si>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</si>
  <si>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</si>
  <si>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</si>
  <si>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</si>
  <si>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</si>
  <si>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</si>
  <si>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</si>
  <si>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</si>
  <si>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</si>
  <si>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</si>
  <si>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</si>
  <si>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</si>
  <si>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</si>
  <si>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</si>
  <si>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</si>
  <si>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</si>
  <si>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</si>
  <si>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</si>
  <si>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</si>
  <si>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</si>
  <si>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</si>
  <si>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</si>
  <si>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</si>
  <si>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</si>
  <si>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</si>
  <si>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</si>
  <si>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</si>
  <si>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</si>
  <si>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</si>
  <si>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</si>
  <si>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</si>
  <si>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</si>
  <si>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</si>
  <si>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</si>
  <si>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</si>
  <si>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</si>
  <si>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</si>
  <si>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</si>
  <si>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</si>
  <si>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</si>
  <si>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</si>
  <si>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</si>
  <si>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</si>
  <si>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</si>
  <si>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</si>
  <si>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</si>
  <si>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</si>
  <si>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</si>
  <si>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</si>
  <si>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</si>
  <si>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</si>
  <si>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</si>
  <si>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</si>
  <si>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</si>
  <si>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</si>
  <si>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</si>
  <si>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</si>
  <si>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</si>
  <si>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</si>
  <si>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</si>
  <si>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</si>
  <si>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</si>
  <si>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</si>
  <si>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</si>
  <si>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</si>
  <si>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</si>
  <si>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</si>
  <si>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</si>
  <si>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</si>
  <si>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</si>
  <si>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</si>
  <si>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</si>
  <si>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</si>
  <si>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</si>
  <si>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</si>
  <si>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</si>
  <si>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</si>
  <si>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</si>
  <si>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</si>
  <si>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</si>
  <si>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</si>
  <si>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</si>
  <si>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</si>
  <si>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</si>
  <si>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</si>
  <si>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</si>
  <si>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</si>
  <si>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</si>
  <si>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</si>
  <si>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</si>
  <si>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</si>
  <si>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</si>
  <si>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</si>
  <si>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</si>
  <si>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</si>
  <si>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</si>
  <si>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</si>
  <si>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</si>
  <si>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</si>
  <si>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</si>
  <si>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</si>
  <si>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</si>
  <si>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</si>
  <si>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</si>
  <si>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</si>
  <si>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</si>
  <si>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</si>
  <si>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</si>
  <si>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</si>
  <si>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</si>
  <si>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</si>
  <si>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</si>
  <si>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</si>
  <si>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</si>
  <si>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</si>
  <si>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</si>
  <si>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</si>
  <si>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</si>
  <si>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</si>
  <si>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</si>
  <si>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</si>
  <si>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</si>
  <si>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</si>
  <si>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</si>
  <si>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</si>
  <si>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</si>
  <si>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</si>
  <si>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</si>
  <si>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</si>
  <si>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</si>
  <si>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</si>
  <si>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</si>
  <si>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</si>
  <si>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</si>
  <si>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</si>
  <si>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</si>
  <si>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</si>
  <si>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</si>
  <si>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</si>
  <si>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</si>
  <si>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</si>
  <si>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</si>
  <si>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</si>
  <si>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</si>
  <si>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</si>
  <si>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</si>
  <si>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</si>
  <si>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</si>
  <si>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</si>
  <si>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</si>
  <si>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</si>
  <si>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</si>
  <si>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</si>
  <si>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</si>
  <si>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</si>
  <si>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</si>
  <si>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</si>
  <si>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</si>
  <si>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</si>
  <si>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</si>
  <si>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</si>
  <si>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</si>
  <si>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</si>
  <si>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</si>
  <si>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</si>
  <si>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</si>
  <si>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</si>
  <si>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</si>
  <si>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</si>
  <si>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</si>
  <si>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</si>
  <si>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</si>
  <si>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</si>
  <si>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</si>
  <si>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</si>
  <si>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</si>
  <si>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</si>
  <si>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</si>
  <si>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</si>
  <si>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</si>
  <si>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</si>
  <si>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</si>
  <si>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</si>
  <si>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</si>
  <si>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</si>
  <si>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</si>
  <si>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</si>
  <si>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</si>
  <si>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</si>
  <si>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</si>
  <si>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</si>
  <si>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</si>
  <si>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</si>
  <si>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</si>
  <si>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</si>
  <si>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</si>
  <si>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</si>
  <si>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</si>
  <si>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</si>
  <si>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</si>
  <si>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</si>
  <si>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</si>
  <si>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</si>
  <si>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</si>
  <si>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</si>
  <si>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</si>
  <si>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</si>
  <si>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</si>
  <si>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</si>
  <si>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</si>
  <si>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</si>
  <si>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</si>
  <si>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</si>
  <si>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</si>
  <si>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</si>
  <si>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</si>
  <si>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</si>
  <si>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</si>
  <si>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</si>
  <si>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</si>
  <si>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</si>
  <si>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</si>
  <si>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</si>
  <si>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</si>
  <si>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</si>
  <si>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</si>
  <si>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</si>
  <si>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</si>
  <si>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</si>
  <si>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</si>
  <si>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</si>
  <si>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</si>
  <si>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</si>
  <si>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</si>
  <si>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</si>
  <si>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</si>
  <si>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</si>
  <si>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</si>
  <si>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</si>
  <si>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</si>
  <si>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</si>
  <si>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</si>
  <si>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</si>
  <si>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</si>
  <si>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</si>
  <si>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</si>
  <si>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</si>
  <si>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</si>
  <si>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</si>
  <si>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</si>
  <si>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</si>
  <si>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</si>
  <si>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</si>
  <si>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</si>
  <si>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</si>
  <si>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</si>
  <si>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</si>
  <si>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</si>
  <si>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</si>
  <si>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</si>
  <si>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</si>
  <si>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</si>
  <si>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</si>
  <si>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</si>
  <si>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</si>
  <si>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</si>
  <si>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</si>
  <si>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</si>
  <si>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</si>
  <si>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</si>
  <si>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</si>
  <si>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</si>
  <si>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</si>
  <si>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</si>
  <si>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</si>
  <si>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</si>
  <si>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</si>
  <si>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</si>
  <si>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</si>
  <si>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</si>
  <si>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</si>
  <si>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</si>
  <si>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</si>
  <si>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</si>
  <si>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</si>
  <si>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</si>
  <si>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</si>
  <si>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</si>
  <si>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</si>
  <si>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</si>
  <si>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</si>
  <si>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</si>
  <si>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</si>
  <si>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</si>
  <si>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</si>
  <si>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</si>
  <si>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</si>
  <si>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</si>
  <si>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</si>
  <si>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</si>
  <si>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</si>
  <si>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</si>
  <si>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</si>
  <si>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</si>
  <si>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</si>
  <si>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</si>
  <si>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</si>
  <si>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</si>
  <si>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</si>
  <si>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</si>
  <si>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</si>
  <si>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</si>
  <si>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</si>
  <si>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</si>
  <si>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</si>
  <si>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</si>
  <si>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</si>
  <si>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</si>
  <si>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</si>
  <si>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</si>
  <si>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</si>
  <si>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</si>
  <si>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</si>
  <si>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</si>
  <si>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</si>
  <si>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</si>
  <si>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</si>
  <si>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</si>
  <si>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</si>
  <si>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</si>
  <si>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</si>
  <si>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</si>
  <si>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</si>
  <si>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</si>
  <si>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</si>
  <si>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</si>
  <si>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</si>
  <si>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</si>
  <si>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</si>
  <si>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</si>
  <si>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</si>
  <si>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</si>
  <si>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</si>
  <si>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</si>
  <si>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</si>
  <si>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</si>
  <si>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</si>
  <si>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</si>
  <si>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</si>
  <si>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</si>
  <si>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</si>
  <si>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</si>
  <si>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</si>
  <si>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</si>
  <si>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</si>
  <si>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</si>
  <si>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</si>
  <si>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</si>
  <si>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</si>
  <si>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</si>
  <si>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</si>
  <si>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</si>
  <si>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</si>
  <si>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</si>
  <si>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</si>
  <si>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</si>
  <si>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</si>
  <si>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</si>
  <si>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</si>
  <si>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</si>
  <si>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</si>
  <si>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</si>
  <si>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</si>
  <si>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</si>
  <si>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</si>
  <si>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</si>
  <si>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</si>
  <si>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</si>
  <si>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</si>
  <si>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</si>
  <si>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</si>
  <si>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</si>
  <si>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</si>
  <si>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</si>
  <si>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</si>
  <si>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</si>
  <si>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</si>
  <si>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</si>
  <si>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</si>
  <si>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</si>
  <si>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</si>
  <si>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</si>
  <si>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</si>
  <si>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</si>
  <si>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</si>
  <si>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</si>
  <si>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</si>
  <si>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</si>
  <si>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</si>
  <si>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</si>
  <si>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</si>
  <si>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</si>
  <si>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</si>
  <si>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</si>
  <si>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</si>
  <si>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</si>
  <si>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</si>
  <si>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</si>
  <si>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</si>
  <si>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</si>
  <si>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</si>
  <si>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</si>
  <si>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</si>
  <si>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</si>
  <si>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</si>
  <si>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</si>
  <si>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</si>
  <si>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</si>
  <si>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</si>
  <si>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</si>
  <si>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</si>
  <si>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</si>
  <si>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</si>
  <si>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</si>
  <si>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</si>
  <si>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</si>
  <si>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</si>
  <si>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</si>
  <si>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</si>
  <si>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</si>
  <si>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</si>
  <si>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</si>
  <si>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</si>
  <si>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</si>
  <si>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</si>
  <si>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</si>
  <si>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</si>
  <si>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</si>
  <si>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</si>
  <si>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</si>
  <si>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</si>
  <si>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</si>
  <si>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</si>
  <si>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</si>
  <si>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</si>
  <si>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</si>
  <si>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</si>
  <si>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</si>
  <si>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</si>
  <si>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</si>
  <si>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</si>
  <si>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</si>
  <si>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</si>
  <si>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</si>
  <si>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</si>
  <si>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</si>
  <si>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</si>
  <si>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</si>
  <si>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</si>
  <si>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</si>
  <si>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</si>
  <si>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</si>
  <si>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</si>
  <si>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</si>
  <si>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</si>
  <si>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</si>
  <si>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</si>
  <si>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</si>
  <si>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</si>
  <si>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</si>
  <si>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</si>
  <si>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</si>
  <si>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</si>
  <si>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</si>
  <si>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</si>
  <si>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</si>
  <si>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</si>
  <si>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</si>
  <si>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</si>
  <si>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</si>
  <si>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</si>
  <si>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</si>
  <si>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</si>
  <si>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</si>
  <si>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</si>
  <si>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</si>
  <si>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</si>
  <si>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</si>
  <si>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</si>
  <si>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</si>
  <si>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</si>
  <si>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</si>
  <si>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</si>
  <si>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</si>
  <si>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</si>
  <si>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</si>
  <si>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</si>
  <si>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</si>
  <si>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</si>
  <si>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</si>
  <si>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</si>
  <si>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</si>
  <si>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</si>
  <si>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</si>
  <si>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</si>
  <si>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</si>
  <si>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</si>
  <si>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</si>
  <si>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</si>
  <si>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</si>
  <si>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</si>
  <si>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</si>
  <si>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</si>
  <si>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</si>
  <si>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</si>
  <si>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</si>
  <si>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</si>
  <si>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</si>
  <si>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</si>
  <si>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</si>
  <si>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</si>
  <si>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</si>
  <si>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</si>
  <si>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</si>
  <si>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</si>
  <si>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</si>
  <si>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</si>
  <si>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</si>
  <si>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</si>
  <si>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</si>
  <si>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</si>
  <si>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</si>
  <si>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</si>
  <si>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</si>
  <si>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</si>
  <si>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</si>
  <si>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</si>
  <si>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</si>
  <si>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</si>
  <si>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</si>
  <si>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</si>
  <si>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</si>
  <si>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</si>
  <si>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</si>
  <si>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</si>
  <si>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</si>
  <si>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</si>
  <si>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</si>
  <si>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</si>
  <si>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</si>
  <si>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</si>
  <si>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</si>
  <si>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</si>
  <si>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</si>
  <si>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</si>
  <si>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</si>
  <si>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</si>
  <si>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</si>
  <si>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</si>
  <si>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</si>
  <si>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</si>
  <si>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</si>
  <si>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</si>
  <si>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</si>
  <si>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</si>
  <si>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</si>
  <si>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</si>
  <si>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</si>
  <si>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</si>
  <si>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</si>
  <si>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</si>
  <si>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</si>
  <si>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</si>
  <si>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</si>
  <si>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</si>
  <si>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</si>
  <si>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</si>
  <si>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</si>
  <si>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</si>
  <si>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</si>
  <si>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</si>
  <si>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</si>
  <si>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</si>
  <si>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</si>
  <si>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</si>
  <si>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</si>
  <si>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</si>
  <si>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</si>
  <si>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</si>
  <si>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</si>
  <si>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</si>
  <si>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</si>
  <si>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</si>
  <si>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</si>
  <si>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</si>
  <si>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</si>
  <si>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</si>
  <si>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</si>
  <si>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</si>
  <si>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</si>
  <si>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</si>
  <si>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</si>
  <si>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</si>
  <si>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</si>
  <si>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</si>
  <si>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</si>
  <si>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</si>
  <si>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</si>
  <si>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</si>
  <si>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</si>
  <si>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</si>
  <si>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</si>
  <si>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</si>
  <si>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</si>
  <si>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</si>
  <si>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</si>
  <si>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</si>
  <si>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</si>
  <si>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</si>
  <si>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</si>
  <si>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</si>
  <si>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</si>
  <si>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</si>
  <si>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</si>
  <si>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</si>
  <si>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</si>
  <si>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</si>
  <si>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</si>
  <si>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</si>
  <si>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</si>
  <si>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</si>
  <si>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</si>
  <si>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</si>
  <si>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</si>
  <si>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</si>
  <si>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</si>
  <si>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</si>
  <si>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</si>
  <si>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</si>
  <si>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</si>
  <si>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</si>
  <si>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</si>
  <si>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</si>
  <si>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</si>
  <si>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</si>
  <si>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</si>
  <si>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</si>
  <si>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</si>
  <si>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</si>
  <si>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</si>
  <si>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</si>
  <si>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</si>
  <si>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</si>
  <si>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</si>
  <si>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</si>
  <si>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</si>
  <si>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</si>
  <si>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</si>
  <si>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</si>
  <si>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</si>
  <si>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</si>
  <si>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</si>
  <si>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</si>
  <si>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</si>
  <si>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</si>
  <si>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</si>
  <si>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</si>
  <si>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</si>
  <si>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</si>
  <si>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</si>
  <si>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</si>
  <si>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</si>
  <si>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</si>
  <si>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</si>
  <si>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</si>
  <si>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</si>
  <si>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</si>
  <si>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</si>
  <si>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</si>
  <si>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</si>
  <si>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</si>
  <si>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</si>
  <si>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</si>
  <si>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</si>
  <si>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</si>
  <si>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</si>
  <si>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</si>
  <si>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</si>
  <si>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</si>
  <si>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</si>
  <si>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</si>
  <si>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</si>
  <si>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</si>
  <si>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</si>
  <si>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</si>
  <si>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</si>
  <si>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</si>
  <si>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</si>
  <si>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</si>
  <si>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</si>
  <si>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</si>
  <si>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</si>
  <si>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</si>
  <si>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</si>
  <si>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</si>
  <si>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</si>
  <si>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</si>
  <si>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</si>
  <si>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</si>
  <si>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</si>
  <si>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</si>
  <si>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</si>
  <si>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</si>
  <si>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</si>
  <si>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</si>
  <si>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</si>
  <si>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</si>
  <si>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</si>
  <si>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</si>
  <si>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</si>
  <si>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</si>
  <si>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</si>
  <si>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</si>
  <si>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</si>
  <si>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</si>
  <si>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</si>
  <si>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</si>
  <si>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</si>
  <si>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</si>
  <si>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</si>
  <si>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</si>
  <si>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</si>
  <si>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</si>
  <si>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</si>
  <si>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</si>
  <si>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</si>
  <si>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</si>
  <si>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</si>
  <si>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</si>
  <si>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</si>
  <si>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</si>
  <si>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</si>
  <si>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</si>
  <si>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</si>
  <si>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</si>
  <si>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</si>
  <si>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</si>
  <si>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</si>
  <si>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</si>
  <si>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</si>
  <si>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</si>
  <si>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</si>
  <si>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</si>
  <si>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</si>
  <si>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</si>
  <si>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</si>
  <si>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</si>
  <si>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</si>
  <si>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</si>
  <si>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</si>
  <si>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</si>
  <si>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</si>
  <si>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</si>
  <si>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</si>
  <si>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</si>
  <si>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</si>
  <si>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</si>
  <si>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</si>
  <si>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</si>
  <si>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</si>
  <si>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</si>
  <si>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</si>
  <si>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</si>
  <si>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</si>
  <si>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</si>
  <si>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</si>
  <si>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</si>
  <si>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</si>
  <si>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</si>
  <si>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</si>
  <si>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</si>
  <si>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</si>
  <si>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</si>
  <si>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</si>
  <si>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</si>
  <si>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</si>
  <si>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</si>
  <si>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</si>
  <si>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</si>
  <si>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</si>
  <si>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</si>
  <si>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</si>
  <si>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</si>
  <si>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</si>
  <si>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</si>
  <si>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</si>
  <si>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</si>
  <si>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</si>
  <si>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</si>
  <si>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</si>
  <si>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</si>
  <si>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</si>
  <si>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</si>
  <si>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</si>
  <si>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</si>
  <si>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</si>
  <si>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</si>
  <si>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</si>
  <si>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</si>
  <si>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</si>
  <si>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</si>
  <si>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</si>
  <si>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</si>
  <si>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</si>
  <si>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</si>
  <si>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</si>
  <si>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</si>
  <si>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</si>
  <si>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</si>
  <si>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</si>
  <si>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</si>
  <si>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</si>
  <si>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</si>
  <si>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</si>
  <si>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</si>
  <si>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</si>
  <si>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</si>
  <si>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</si>
  <si>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</si>
  <si>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</si>
  <si>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</si>
  <si>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</si>
  <si>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</si>
  <si>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</si>
  <si>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</si>
  <si>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</si>
  <si>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</si>
  <si>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</si>
  <si>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</si>
  <si>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</si>
  <si>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</si>
  <si>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</si>
  <si>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</si>
  <si>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</si>
  <si>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</si>
  <si>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</si>
  <si>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</si>
  <si>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</si>
  <si>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</si>
  <si>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</si>
  <si>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</si>
  <si>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</si>
  <si>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</si>
  <si>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</si>
  <si>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</si>
  <si>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</si>
  <si>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</si>
  <si>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</si>
  <si>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</si>
  <si>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</si>
  <si>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</si>
  <si>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</si>
  <si>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</si>
  <si>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</si>
  <si>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</si>
  <si>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</si>
  <si>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</si>
  <si>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</si>
  <si>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</si>
  <si>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</si>
  <si>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</si>
  <si>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</si>
  <si>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</si>
  <si>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</si>
  <si>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</si>
  <si>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</si>
  <si>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</si>
  <si>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</si>
  <si>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</si>
  <si>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</si>
  <si>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</si>
  <si>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</si>
  <si>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</si>
  <si>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</si>
  <si>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</si>
  <si>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</si>
  <si>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</si>
  <si>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</si>
  <si>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</si>
  <si>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</si>
  <si>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</si>
  <si>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</si>
  <si>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</si>
  <si>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</si>
  <si>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</si>
  <si>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</si>
  <si>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</si>
  <si>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</si>
  <si>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</si>
  <si>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</si>
  <si>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</si>
  <si>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</si>
  <si>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</si>
  <si>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</si>
  <si>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</si>
  <si>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</si>
  <si>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</si>
  <si>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</si>
  <si>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</si>
  <si>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</si>
  <si>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</si>
  <si>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</si>
  <si>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</si>
  <si>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</si>
  <si>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</si>
  <si>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</si>
  <si>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</si>
  <si>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</si>
  <si>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</si>
  <si>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</si>
  <si>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</si>
  <si>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</si>
  <si>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</si>
  <si>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</si>
  <si>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</si>
  <si>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</si>
  <si>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</si>
  <si>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</si>
  <si>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</si>
  <si>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</si>
  <si>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</si>
  <si>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</si>
  <si>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</si>
  <si>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</si>
  <si>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</si>
  <si>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</si>
  <si>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</si>
  <si>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</si>
  <si>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</si>
  <si>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</si>
  <si>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</si>
  <si>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</si>
  <si>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</si>
  <si>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</si>
  <si>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</si>
  <si>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</si>
  <si>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</si>
  <si>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</si>
  <si>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</si>
  <si>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</si>
  <si>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</si>
  <si>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</si>
  <si>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</si>
  <si>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</si>
  <si>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</si>
  <si>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</si>
  <si>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</si>
  <si>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</si>
  <si>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</si>
  <si>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</si>
  <si>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</si>
  <si>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</si>
  <si>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</si>
  <si>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</si>
  <si>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</si>
  <si>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</si>
  <si>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</si>
  <si>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</si>
  <si>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</si>
  <si>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</si>
  <si>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</si>
  <si>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</si>
  <si>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</si>
  <si>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</si>
  <si>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</si>
  <si>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</si>
  <si>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</si>
  <si>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</si>
  <si>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</si>
  <si>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</si>
  <si>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</si>
  <si>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</si>
  <si>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</si>
  <si>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</si>
  <si>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</si>
  <si>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</si>
  <si>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</si>
  <si>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</si>
  <si>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</si>
  <si>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</si>
  <si>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</si>
  <si>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</si>
  <si>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</si>
  <si>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</si>
  <si>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</si>
  <si>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</si>
  <si>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</si>
  <si>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</si>
  <si>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</si>
  <si>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</si>
  <si>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</si>
  <si>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</si>
  <si>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</si>
  <si>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</si>
  <si>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</si>
  <si>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</si>
  <si>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</si>
  <si>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</si>
  <si>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</si>
  <si>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</si>
  <si>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</si>
  <si>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</si>
  <si>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</si>
  <si>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</si>
  <si>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</si>
  <si>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</si>
  <si>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</si>
  <si>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</si>
  <si>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</si>
  <si>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</si>
  <si>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</si>
  <si>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</si>
  <si>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</si>
  <si>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</si>
  <si>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</si>
  <si>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</si>
  <si>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</si>
  <si>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</si>
  <si>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</si>
  <si>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</si>
  <si>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</si>
  <si>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</si>
  <si>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</si>
  <si>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</si>
  <si>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</si>
  <si>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</si>
  <si>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</si>
  <si>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</si>
  <si>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</si>
  <si>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</si>
  <si>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</si>
  <si>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</si>
  <si>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</si>
  <si>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</si>
  <si>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</si>
  <si>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</si>
  <si>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</si>
  <si>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</si>
  <si>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</si>
  <si>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</si>
  <si>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</si>
  <si>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</si>
  <si>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</si>
  <si>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</si>
  <si>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</si>
  <si>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</si>
  <si>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</si>
  <si>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</si>
  <si>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</si>
  <si>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</si>
  <si>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</si>
  <si>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</si>
  <si>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</si>
  <si>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</si>
  <si>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</si>
  <si>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</si>
  <si>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</si>
  <si>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</si>
  <si>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</si>
  <si>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</si>
  <si>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</si>
  <si>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</si>
  <si>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</si>
  <si>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</si>
  <si>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</si>
  <si>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</si>
  <si>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</si>
  <si>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</si>
  <si>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</si>
  <si>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</si>
  <si>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</si>
  <si>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</si>
  <si>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</si>
  <si>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</si>
  <si>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</si>
  <si>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</si>
  <si>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</si>
  <si>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</si>
  <si>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</si>
  <si>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</si>
  <si>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</si>
  <si>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</si>
  <si>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</si>
  <si>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</si>
  <si>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</si>
  <si>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</si>
  <si>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</si>
  <si>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</si>
  <si>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</si>
  <si>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</si>
  <si>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</si>
  <si>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</si>
  <si>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</si>
  <si>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</si>
  <si>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</si>
  <si>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</si>
  <si>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</si>
  <si>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</si>
  <si>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</si>
  <si>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</si>
  <si>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</si>
  <si>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</si>
  <si>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</si>
  <si>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</si>
  <si>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</si>
  <si>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</si>
  <si>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</si>
  <si>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</si>
  <si>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</si>
  <si>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</si>
  <si>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</si>
  <si>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</si>
  <si>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</si>
  <si>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</si>
  <si>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</si>
  <si>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</si>
  <si>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</si>
  <si>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</si>
  <si>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</si>
  <si>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</si>
  <si>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</si>
  <si>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</si>
  <si>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</si>
  <si>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</si>
  <si>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</si>
  <si>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</si>
  <si>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</si>
  <si>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</si>
  <si>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</si>
  <si>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</si>
  <si>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</si>
  <si>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</si>
  <si>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</si>
  <si>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</si>
  <si>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</si>
  <si>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</si>
  <si>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</si>
  <si>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</si>
  <si>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</si>
  <si>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</si>
  <si>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</si>
  <si>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</si>
  <si>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</si>
  <si>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</si>
  <si>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</si>
  <si>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</si>
  <si>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</si>
  <si>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</si>
  <si>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</si>
  <si>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</si>
  <si>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</si>
  <si>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</si>
  <si>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</si>
  <si>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</si>
  <si>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</si>
  <si>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</si>
  <si>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</si>
  <si>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</si>
  <si>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</si>
  <si>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</si>
  <si>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</si>
  <si>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</si>
  <si>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</si>
  <si>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</si>
  <si>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</si>
  <si>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</si>
  <si>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</si>
  <si>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</si>
  <si>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</si>
  <si>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</si>
  <si>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</si>
  <si>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</si>
  <si>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</si>
  <si>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</si>
  <si>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</si>
  <si>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</si>
  <si>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</si>
  <si>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</si>
  <si>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</si>
  <si>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</si>
  <si>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</si>
  <si>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</si>
  <si>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</si>
  <si>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</si>
  <si>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</si>
  <si>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</si>
  <si>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</si>
  <si>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</si>
  <si>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</si>
  <si>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</si>
  <si>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</si>
  <si>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</si>
  <si>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</si>
  <si>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</si>
  <si>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</si>
  <si>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</si>
  <si>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</si>
  <si>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</si>
  <si>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</si>
  <si>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</si>
  <si>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</si>
  <si>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</si>
  <si>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</si>
  <si>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</si>
  <si>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</si>
  <si>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</si>
  <si>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</si>
  <si>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</si>
  <si>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</si>
  <si>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</si>
  <si>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</si>
  <si>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</si>
  <si>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</si>
  <si>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</si>
  <si>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</si>
  <si>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</si>
  <si>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</si>
  <si>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</si>
  <si>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</si>
  <si>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</si>
  <si>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</si>
  <si>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</si>
  <si>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</si>
  <si>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</si>
  <si>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</si>
  <si>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</si>
  <si>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</si>
  <si>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</si>
  <si>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</si>
  <si>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</si>
  <si>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</si>
  <si>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</si>
  <si>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</si>
  <si>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</si>
  <si>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</si>
  <si>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</si>
  <si>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</si>
  <si>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</si>
  <si>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</si>
  <si>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</si>
  <si>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</si>
  <si>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</si>
  <si>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</si>
  <si>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</si>
  <si>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</si>
  <si>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</si>
  <si>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</si>
  <si>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</si>
  <si>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</si>
  <si>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</si>
  <si>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</si>
  <si>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</si>
  <si>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</si>
  <si>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</si>
  <si>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</si>
  <si>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</si>
  <si>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</si>
  <si>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</si>
  <si>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</si>
  <si>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</si>
  <si>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</si>
  <si>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</si>
  <si>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</si>
  <si>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</si>
  <si>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</si>
  <si>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</si>
  <si>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</si>
  <si>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</si>
  <si>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</si>
  <si>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</si>
  <si>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</si>
  <si>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</si>
  <si>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</si>
  <si>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</si>
  <si>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</si>
  <si>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</si>
  <si>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</si>
  <si>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</si>
  <si>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</si>
  <si>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</si>
  <si>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</si>
  <si>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</si>
  <si>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</si>
  <si>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</si>
  <si>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</si>
  <si>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</si>
  <si>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</si>
  <si>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</si>
  <si>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</si>
  <si>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</si>
  <si>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</si>
  <si>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</si>
  <si>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</si>
  <si>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</si>
  <si>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</si>
  <si>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</si>
  <si>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</si>
  <si>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</si>
  <si>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</si>
  <si>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</si>
  <si>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</si>
  <si>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</si>
  <si>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</si>
  <si>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</si>
  <si>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</si>
  <si>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</si>
  <si>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</si>
  <si>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</si>
  <si>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</si>
  <si>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</si>
  <si>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</si>
  <si>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</si>
  <si>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</si>
  <si>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</si>
  <si>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</si>
  <si>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</si>
  <si>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</si>
  <si>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</si>
  <si>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</si>
  <si>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</si>
  <si>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</si>
  <si>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</si>
  <si>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</si>
  <si>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</si>
  <si>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</si>
  <si>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</si>
  <si>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</si>
  <si>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</si>
  <si>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</si>
  <si>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</si>
  <si>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</si>
  <si>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</si>
  <si>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</si>
  <si>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</si>
  <si>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</si>
  <si>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</si>
  <si>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</si>
  <si>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</si>
  <si>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</si>
  <si>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</si>
  <si>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</si>
  <si>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</si>
  <si>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</si>
  <si>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</si>
  <si>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</si>
  <si>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</si>
  <si>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</si>
  <si>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</si>
  <si>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</si>
  <si>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</si>
  <si>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</si>
  <si>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</si>
  <si>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</si>
  <si>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</si>
  <si>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</si>
  <si>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</si>
  <si>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</si>
  <si>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</si>
  <si>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</si>
  <si>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</si>
  <si>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</si>
  <si>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</si>
  <si>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</si>
  <si>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</si>
  <si>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</si>
  <si>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</si>
  <si>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</si>
  <si>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</si>
  <si>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</si>
  <si>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</si>
  <si>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</si>
  <si>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</si>
  <si>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</si>
  <si>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</si>
  <si>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</si>
  <si>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</si>
  <si>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</si>
  <si>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</si>
  <si>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</si>
  <si>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</si>
  <si>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</si>
  <si>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</si>
  <si>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</si>
  <si>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</si>
  <si>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</si>
  <si>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</si>
  <si>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</si>
  <si>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</si>
  <si>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</si>
  <si>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</si>
  <si>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</si>
  <si>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</si>
  <si>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</si>
  <si>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</si>
  <si>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</si>
  <si>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</si>
  <si>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</si>
  <si>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</si>
  <si>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</si>
  <si>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</si>
  <si>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</si>
  <si>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</si>
  <si>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</si>
  <si>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</si>
  <si>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</si>
  <si>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</si>
  <si>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</si>
  <si>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</si>
  <si>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</si>
  <si>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</si>
  <si>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</si>
  <si>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</si>
  <si>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</si>
  <si>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</si>
  <si>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</si>
  <si>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</si>
  <si>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</si>
  <si>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</si>
  <si>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</si>
  <si>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</si>
  <si>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</si>
  <si>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</si>
  <si>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</si>
  <si>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</si>
  <si>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</si>
  <si>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</si>
  <si>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</si>
  <si>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</si>
  <si>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</si>
  <si>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</si>
  <si>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</si>
  <si>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</si>
  <si>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</si>
  <si>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</si>
  <si>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</si>
  <si>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</si>
  <si>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</si>
  <si>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</si>
  <si>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</si>
  <si>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</si>
  <si>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</si>
  <si>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</si>
  <si>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</si>
  <si>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</si>
  <si>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</si>
  <si>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</si>
  <si>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</si>
  <si>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</si>
  <si>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</si>
  <si>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</si>
  <si>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</si>
  <si>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</si>
  <si>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</si>
  <si>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</si>
  <si>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</si>
  <si>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</si>
  <si>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</si>
  <si>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</si>
  <si>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</si>
  <si>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</si>
  <si>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</si>
  <si>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</si>
  <si>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</si>
  <si>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</si>
  <si>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</si>
  <si>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</si>
  <si>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</si>
  <si>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</si>
  <si>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</si>
  <si>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</si>
  <si>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</si>
  <si>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</si>
  <si>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</si>
  <si>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</si>
  <si>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</si>
  <si>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</si>
  <si>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</si>
  <si>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</si>
  <si>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</si>
  <si>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</si>
  <si>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</si>
  <si>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</si>
  <si>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</si>
  <si>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</si>
  <si>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</si>
  <si>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</si>
  <si>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</si>
  <si>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</si>
  <si>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</si>
  <si>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</si>
  <si>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</si>
  <si>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</si>
  <si>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</si>
  <si>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</si>
  <si>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</si>
  <si>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</si>
  <si>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</si>
  <si>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</si>
  <si>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</si>
  <si>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</si>
  <si>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</si>
  <si>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</si>
  <si>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</si>
  <si>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</si>
  <si>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</si>
  <si>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</si>
  <si>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</si>
  <si>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</si>
  <si>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</si>
  <si>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</si>
  <si>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</si>
  <si>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</si>
  <si>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</si>
  <si>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</si>
  <si>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</si>
  <si>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</si>
  <si>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</si>
  <si>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</si>
  <si>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</si>
  <si>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</si>
  <si>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</si>
  <si>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</si>
  <si>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</si>
  <si>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</si>
  <si>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</si>
  <si>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</si>
  <si>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</si>
  <si>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</si>
  <si>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</si>
  <si>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</si>
  <si>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</si>
  <si>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</si>
  <si>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</si>
  <si>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</si>
  <si>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</si>
  <si>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</si>
  <si>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</si>
  <si>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</si>
  <si>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</si>
  <si>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</si>
  <si>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</si>
  <si>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</si>
  <si>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</si>
  <si>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</si>
  <si>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</si>
  <si>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</si>
  <si>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</si>
  <si>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</si>
  <si>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</si>
  <si>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</si>
  <si>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</si>
  <si>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</si>
  <si>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</si>
  <si>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</si>
  <si>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</si>
  <si>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</si>
  <si>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</si>
  <si>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</si>
  <si>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</si>
  <si>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</si>
  <si>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</si>
  <si>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</si>
  <si>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</si>
  <si>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</si>
  <si>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</si>
  <si>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</si>
  <si>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</si>
  <si>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</si>
  <si>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</si>
  <si>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</si>
  <si>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</si>
  <si>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</si>
  <si>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</si>
  <si>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</si>
  <si>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</si>
  <si>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</si>
  <si>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</si>
  <si>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</si>
  <si>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</si>
  <si>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</si>
  <si>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</si>
  <si>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</si>
  <si>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</si>
  <si>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</si>
  <si>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</si>
  <si>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</si>
  <si>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</si>
  <si>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</si>
  <si>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</si>
  <si>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</si>
  <si>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</si>
  <si>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</si>
  <si>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</si>
  <si>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</si>
  <si>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</si>
  <si>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</si>
  <si>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</si>
  <si>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</si>
  <si>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</si>
  <si>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</si>
  <si>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</si>
  <si>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</si>
  <si>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</si>
  <si>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</si>
  <si>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</si>
  <si>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</si>
  <si>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</si>
  <si>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</si>
  <si>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</si>
  <si>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</si>
  <si>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</si>
  <si>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</si>
  <si>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</si>
  <si>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</si>
  <si>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</si>
  <si>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</si>
  <si>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</si>
  <si>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</si>
  <si>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</si>
  <si>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</si>
  <si>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</si>
  <si>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</si>
  <si>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</si>
  <si>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</si>
  <si>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</si>
  <si>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</si>
  <si>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</si>
  <si>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</si>
  <si>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</si>
  <si>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</si>
  <si>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</si>
  <si>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</si>
  <si>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</si>
  <si>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</si>
  <si>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</si>
  <si>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</si>
  <si>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</si>
  <si>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</si>
  <si>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</si>
  <si>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</si>
  <si>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</si>
  <si>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</si>
  <si>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</si>
  <si>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</si>
  <si>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</si>
  <si>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</si>
  <si>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</si>
  <si>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</si>
  <si>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</si>
  <si>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</si>
  <si>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</si>
  <si>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</si>
  <si>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</si>
  <si>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</si>
  <si>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</si>
  <si>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</si>
  <si>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</si>
  <si>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</si>
  <si>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</si>
  <si>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</si>
  <si>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</si>
  <si>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</si>
  <si>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</si>
  <si>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</si>
  <si>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</si>
  <si>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</si>
  <si>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</si>
  <si>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</si>
  <si>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</si>
  <si>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</si>
  <si>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</si>
  <si>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</si>
  <si>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</si>
  <si>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</si>
  <si>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</si>
  <si>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</si>
  <si>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</si>
  <si>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</si>
  <si>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</si>
  <si>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</si>
  <si>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</si>
  <si>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</si>
  <si>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</si>
  <si>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</si>
  <si>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</si>
  <si>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</si>
  <si>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</si>
  <si>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</si>
  <si>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</si>
  <si>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</si>
  <si>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</si>
  <si>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</si>
  <si>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</si>
  <si>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</si>
  <si>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</si>
  <si>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</si>
  <si>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</si>
  <si>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</si>
  <si>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</si>
  <si>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</si>
  <si>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</si>
  <si>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</si>
  <si>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</si>
  <si>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</si>
  <si>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</si>
  <si>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</si>
  <si>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</si>
  <si>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</si>
  <si>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</si>
  <si>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</si>
  <si>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</si>
  <si>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</si>
  <si>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</si>
  <si>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</si>
  <si>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</si>
  <si>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</si>
  <si>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</si>
  <si>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</si>
  <si>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</si>
  <si>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</si>
  <si>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</si>
  <si>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</si>
  <si>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</si>
  <si>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</si>
  <si>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</si>
  <si>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</si>
  <si>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</si>
  <si>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</si>
  <si>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</si>
  <si>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</si>
  <si>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</si>
  <si>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</si>
  <si>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</si>
  <si>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</si>
  <si>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</si>
  <si>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</si>
  <si>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</si>
  <si>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</si>
  <si>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</si>
  <si>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</si>
  <si>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</si>
  <si>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</si>
  <si>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</si>
  <si>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</si>
  <si>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</si>
  <si>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</si>
  <si>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</si>
  <si>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</si>
  <si>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</si>
  <si>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</si>
  <si>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</si>
  <si>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</si>
  <si>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</si>
  <si>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</si>
  <si>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</si>
  <si>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</si>
  <si>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</si>
  <si>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</si>
  <si>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</si>
  <si>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</si>
  <si>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</si>
  <si>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</si>
  <si>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</si>
  <si>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</si>
  <si>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</si>
  <si>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</si>
  <si>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</si>
  <si>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</si>
  <si>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</si>
  <si>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</si>
  <si>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</si>
  <si>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</si>
  <si>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</si>
  <si>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</si>
  <si>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</si>
  <si>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</si>
  <si>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</si>
  <si>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</si>
  <si>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</si>
  <si>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</si>
  <si>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</si>
  <si>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</si>
  <si>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</si>
  <si>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</si>
  <si>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</si>
  <si>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</si>
  <si>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</si>
  <si>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</si>
  <si>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</si>
  <si>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</si>
  <si>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</si>
  <si>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</si>
  <si>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</si>
  <si>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</si>
  <si>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</si>
  <si>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</si>
  <si>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</si>
  <si>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</si>
  <si>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</si>
  <si>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</si>
  <si>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</si>
  <si>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</si>
  <si>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</si>
  <si>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</si>
  <si>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</si>
  <si>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</si>
  <si>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</si>
  <si>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</si>
  <si>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</si>
  <si>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</si>
  <si>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</si>
  <si>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</si>
  <si>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</si>
  <si>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</si>
  <si>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</si>
  <si>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</si>
  <si>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</si>
  <si>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</si>
  <si>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</si>
  <si>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</si>
  <si>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</si>
  <si>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</si>
  <si>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</si>
  <si>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</si>
  <si>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</si>
  <si>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</si>
  <si>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</si>
  <si>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</si>
  <si>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</si>
  <si>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</si>
  <si>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</si>
  <si>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</si>
  <si>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</si>
  <si>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</si>
  <si>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</si>
  <si>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</si>
  <si>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</si>
  <si>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</si>
  <si>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</si>
  <si>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</si>
  <si>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</si>
  <si>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</si>
  <si>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</si>
  <si>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</si>
  <si>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</si>
  <si>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</si>
  <si>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</si>
  <si>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</si>
  <si>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</si>
  <si>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</si>
  <si>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</si>
  <si>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</si>
  <si>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</si>
  <si>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</si>
  <si>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</si>
  <si>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</si>
  <si>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</si>
  <si>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</si>
  <si>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</si>
  <si>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</si>
  <si>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</si>
  <si>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</si>
  <si>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</si>
  <si>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</si>
  <si>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</si>
  <si>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</si>
  <si>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</si>
  <si>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</si>
  <si>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</si>
  <si>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</si>
  <si>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</si>
  <si>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</si>
  <si>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</si>
  <si>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</si>
  <si>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</si>
  <si>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</si>
  <si>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</si>
  <si>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</si>
  <si>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</si>
  <si>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</si>
  <si>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</si>
  <si>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</si>
  <si>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</si>
  <si>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</si>
  <si>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</si>
  <si>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</si>
  <si>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</si>
  <si>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</si>
  <si>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</si>
  <si>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</si>
  <si>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</si>
  <si>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</si>
  <si>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</si>
  <si>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</si>
  <si>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</si>
  <si>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</si>
  <si>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</si>
  <si>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</si>
  <si>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</si>
  <si>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</si>
  <si>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</si>
  <si>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</si>
  <si>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</si>
  <si>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</si>
  <si>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</si>
  <si>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</si>
  <si>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</si>
  <si>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</si>
  <si>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</si>
  <si>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</si>
  <si>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</si>
  <si>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</si>
  <si>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</si>
  <si>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</si>
  <si>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</si>
  <si>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</si>
  <si>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</si>
  <si>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</si>
  <si>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</si>
  <si>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</si>
  <si>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</si>
  <si>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</si>
  <si>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</si>
  <si>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</si>
  <si>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</si>
  <si>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</si>
  <si>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</si>
  <si>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</si>
  <si>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</si>
  <si>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</si>
  <si>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</si>
  <si>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</si>
  <si>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</si>
  <si>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</si>
  <si>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</si>
  <si>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</si>
  <si>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</si>
  <si>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</si>
  <si>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</si>
  <si>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</si>
  <si>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</si>
  <si>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</si>
  <si>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</si>
  <si>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</si>
  <si>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</si>
  <si>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</si>
  <si>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</si>
  <si>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</si>
  <si>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</si>
  <si>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</si>
  <si>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</si>
  <si>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</si>
  <si>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</si>
  <si>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</si>
  <si>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</si>
  <si>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</si>
  <si>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</si>
  <si>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</si>
  <si>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</si>
  <si>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</si>
  <si>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</si>
  <si>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</si>
  <si>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</si>
  <si>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</si>
  <si>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</si>
  <si>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</si>
  <si>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</si>
  <si>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</si>
  <si>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</si>
  <si>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</si>
  <si>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</si>
  <si>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</si>
  <si>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</si>
  <si>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</si>
  <si>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</si>
  <si>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</si>
  <si>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</si>
  <si>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</si>
  <si>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</si>
  <si>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</si>
  <si>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</si>
  <si>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</si>
  <si>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</si>
  <si>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</si>
  <si>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</si>
  <si>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</si>
  <si>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</si>
  <si>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</si>
  <si>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</si>
  <si>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</si>
  <si>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</si>
  <si>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</si>
  <si>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</si>
  <si>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</si>
  <si>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</si>
  <si>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</si>
  <si>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</si>
  <si>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</si>
  <si>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</si>
  <si>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</si>
  <si>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</si>
  <si>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</si>
  <si>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</si>
  <si>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</si>
  <si>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</si>
  <si>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</si>
  <si>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</si>
  <si>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</si>
  <si>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</si>
  <si>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</si>
  <si>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</si>
  <si>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</si>
  <si>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</si>
  <si>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</si>
  <si>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</si>
  <si>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</si>
  <si>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</si>
  <si>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</si>
  <si>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</si>
  <si>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</si>
  <si>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</si>
  <si>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</si>
  <si>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</si>
  <si>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</si>
  <si>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</si>
  <si>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</si>
  <si>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</si>
  <si>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</si>
  <si>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</si>
  <si>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</si>
  <si>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</si>
  <si>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</si>
  <si>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</si>
  <si>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</si>
  <si>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</si>
  <si>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</si>
  <si>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</si>
  <si>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</si>
  <si>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</si>
  <si>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</si>
  <si>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</si>
  <si>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</si>
  <si>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</si>
  <si>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</si>
  <si>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</si>
  <si>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</si>
  <si>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</si>
  <si>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</si>
  <si>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</si>
  <si>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</si>
  <si>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</si>
  <si>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</si>
  <si>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</si>
  <si>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</si>
  <si>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</si>
  <si>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</si>
  <si>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</si>
  <si>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</si>
  <si>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</si>
  <si>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</si>
  <si>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</si>
  <si>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</si>
  <si>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</si>
  <si>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</si>
  <si>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</si>
  <si>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</si>
  <si>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</si>
  <si>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</si>
  <si>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</si>
  <si>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</si>
  <si>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</si>
  <si>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</si>
  <si>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</si>
  <si>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</si>
  <si>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</si>
  <si>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</si>
  <si>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</si>
  <si>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</si>
  <si>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</si>
  <si>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</si>
  <si>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</si>
  <si>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</si>
  <si>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</si>
  <si>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</si>
  <si>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</si>
  <si>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</si>
  <si>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</si>
  <si>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</si>
  <si>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</si>
  <si>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</si>
  <si>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</si>
  <si>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</si>
  <si>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</si>
  <si>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</si>
  <si>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</si>
  <si>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</si>
  <si>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</si>
  <si>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</si>
  <si>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</si>
  <si>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</si>
  <si>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</si>
  <si>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</si>
  <si>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</si>
  <si>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</si>
  <si>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</si>
  <si>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</si>
  <si>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</si>
  <si>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</si>
  <si>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</si>
  <si>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</si>
  <si>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</si>
  <si>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</si>
  <si>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</si>
  <si>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</si>
  <si>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</si>
  <si>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</si>
  <si>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</si>
  <si>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</si>
  <si>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</si>
  <si>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</si>
  <si>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</si>
  <si>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</si>
  <si>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</si>
  <si>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</si>
  <si>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</si>
  <si>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</si>
  <si>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</si>
  <si>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</si>
  <si>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</si>
  <si>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</si>
  <si>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</si>
  <si>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</si>
  <si>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</si>
  <si>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</si>
  <si>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</si>
  <si>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</si>
  <si>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</si>
  <si>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</si>
  <si>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</si>
  <si>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</si>
  <si>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</si>
  <si>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</si>
  <si>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</si>
  <si>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</si>
  <si>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</si>
  <si>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</si>
  <si>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</si>
  <si>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</si>
  <si>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</si>
  <si>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</si>
  <si>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</si>
  <si>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</si>
  <si>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</si>
  <si>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</si>
  <si>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</si>
  <si>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</si>
  <si>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</si>
  <si>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</si>
  <si>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</si>
  <si>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</si>
  <si>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</si>
  <si>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</si>
  <si>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</si>
  <si>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</si>
  <si>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</si>
  <si>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</si>
  <si>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</si>
  <si>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</si>
  <si>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</si>
  <si>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</si>
  <si>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</si>
  <si>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</si>
  <si>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</si>
  <si>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</si>
  <si>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</si>
  <si>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</si>
  <si>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</si>
  <si>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</si>
  <si>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</si>
  <si>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</si>
  <si>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</si>
  <si>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</si>
  <si>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</si>
  <si>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</si>
  <si>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</si>
  <si>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</si>
  <si>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</si>
  <si>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</si>
  <si>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</si>
  <si>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</si>
  <si>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</si>
  <si>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</si>
  <si>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</si>
  <si>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</si>
  <si>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</si>
  <si>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</si>
  <si>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</si>
  <si>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</si>
  <si>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</si>
  <si>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</si>
  <si>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</si>
  <si>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</si>
  <si>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</si>
  <si>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</si>
  <si>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</si>
  <si>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</si>
  <si>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</si>
  <si>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</si>
  <si>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</si>
  <si>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</si>
  <si>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</si>
  <si>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</si>
  <si>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</si>
  <si>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</si>
  <si>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</si>
  <si>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</si>
  <si>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</si>
  <si>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</si>
  <si>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</si>
  <si>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</si>
  <si>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</si>
  <si>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</si>
  <si>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</si>
  <si>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</si>
  <si>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</si>
  <si>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</si>
  <si>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</si>
  <si>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</si>
  <si>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</si>
  <si>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</si>
  <si>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</si>
  <si>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</si>
  <si>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</si>
  <si>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</si>
  <si>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</si>
  <si>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</si>
  <si>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</si>
  <si>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</si>
  <si>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</si>
  <si>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</si>
  <si>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</si>
  <si>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</si>
  <si>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</si>
  <si>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</si>
  <si>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</si>
  <si>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</si>
  <si>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</si>
  <si>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</si>
  <si>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</si>
  <si>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</si>
  <si>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</si>
  <si>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</si>
  <si>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</si>
  <si>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</si>
  <si>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</si>
  <si>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</si>
  <si>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</si>
  <si>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</si>
  <si>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</si>
  <si>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</si>
  <si>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</si>
  <si>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</si>
  <si>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</si>
  <si>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</si>
  <si>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</si>
  <si>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</si>
  <si>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</si>
  <si>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</si>
  <si>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</si>
  <si>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</si>
  <si>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</si>
  <si>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</si>
  <si>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</si>
  <si>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</si>
  <si>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</si>
  <si>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</si>
  <si>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</si>
  <si>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</si>
  <si>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</si>
  <si>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</si>
  <si>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</si>
  <si>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</si>
  <si>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</si>
  <si>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</si>
  <si>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</si>
  <si>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</si>
  <si>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</si>
  <si>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</si>
  <si>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</si>
  <si>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</si>
  <si>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</si>
  <si>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</si>
  <si>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</si>
  <si>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</si>
  <si>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</si>
  <si>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</si>
  <si>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</si>
  <si>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</si>
  <si>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</si>
  <si>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</si>
  <si>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</si>
  <si>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</si>
  <si>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</si>
  <si>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</si>
  <si>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</si>
  <si>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</si>
  <si>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</si>
  <si>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</si>
  <si>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</si>
  <si>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</si>
  <si>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</si>
  <si>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</si>
  <si>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</si>
  <si>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</si>
  <si>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</si>
  <si>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</si>
  <si>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</si>
  <si>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</si>
  <si>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</si>
  <si>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</si>
  <si>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</si>
  <si>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</si>
  <si>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</si>
  <si>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</si>
  <si>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</si>
  <si>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</si>
  <si>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</si>
  <si>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</si>
  <si>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</si>
  <si>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</si>
  <si>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</si>
  <si>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</si>
  <si>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</si>
  <si>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</si>
  <si>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</si>
  <si>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</si>
  <si>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</si>
  <si>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</si>
  <si>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</si>
  <si>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</si>
  <si>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</si>
  <si>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</si>
  <si>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</si>
  <si>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</si>
  <si>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</si>
  <si>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</si>
  <si>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</si>
  <si>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</si>
  <si>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</si>
  <si>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</si>
  <si>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</si>
  <si>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</si>
  <si>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</si>
  <si>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</si>
  <si>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</si>
  <si>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</si>
  <si>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</si>
  <si>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</si>
  <si>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</si>
  <si>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</si>
  <si>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</si>
  <si>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</si>
  <si>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</si>
  <si>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</si>
  <si>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</si>
  <si>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</si>
  <si>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</si>
  <si>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</si>
  <si>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</si>
  <si>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</si>
  <si>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</si>
  <si>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</si>
  <si>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</si>
  <si>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</si>
  <si>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</si>
  <si>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</si>
  <si>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</si>
  <si>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</si>
  <si>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</si>
  <si>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</si>
  <si>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</si>
  <si>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</si>
  <si>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</si>
  <si>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</si>
  <si>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</si>
  <si>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</si>
  <si>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</si>
  <si>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</si>
  <si>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</si>
  <si>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</si>
  <si>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</si>
  <si>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</si>
  <si>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</si>
  <si>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</si>
  <si>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</si>
  <si>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</si>
  <si>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</si>
  <si>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</si>
  <si>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</si>
  <si>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</si>
  <si>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</si>
  <si>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</si>
  <si>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</si>
  <si>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</si>
  <si>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</si>
  <si>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</si>
  <si>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</si>
  <si>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</si>
  <si>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</si>
  <si>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</si>
  <si>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</si>
  <si>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</si>
  <si>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</si>
  <si>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</si>
  <si>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</si>
  <si>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</si>
  <si>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</si>
  <si>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</si>
  <si>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</si>
  <si>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</si>
  <si>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</si>
  <si>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</si>
  <si>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</si>
  <si>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</si>
  <si>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</si>
  <si>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</si>
  <si>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</si>
  <si>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</si>
  <si>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</si>
  <si>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</si>
  <si>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</si>
  <si>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</si>
  <si>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</si>
  <si>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</si>
  <si>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</si>
  <si>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</si>
  <si>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</si>
  <si>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</si>
  <si>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</si>
  <si>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</si>
  <si>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</si>
  <si>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</si>
  <si>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</si>
  <si>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</si>
  <si>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</si>
  <si>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</si>
  <si>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</si>
  <si>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</si>
  <si>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</si>
  <si>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</si>
  <si>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</si>
  <si>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</si>
  <si>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</si>
  <si>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</si>
  <si>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</si>
  <si>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</si>
  <si>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</si>
  <si>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</si>
  <si>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</si>
  <si>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</si>
  <si>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</si>
  <si>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</si>
  <si>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</si>
  <si>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</si>
  <si>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</si>
  <si>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</si>
  <si>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</si>
  <si>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</si>
  <si>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</si>
  <si>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</si>
  <si>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</si>
  <si>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</si>
  <si>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</si>
  <si>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</si>
  <si>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</si>
  <si>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</si>
  <si>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</si>
  <si>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</si>
  <si>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</si>
  <si>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</si>
  <si>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</si>
  <si>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</si>
  <si>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</si>
  <si>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</si>
  <si>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</si>
  <si>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</si>
  <si>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</si>
  <si>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</si>
  <si>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</si>
  <si>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</si>
  <si>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</si>
  <si>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</si>
  <si>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</si>
  <si>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</si>
  <si>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</si>
  <si>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</si>
  <si>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</si>
  <si>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</si>
  <si>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</si>
  <si>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</si>
  <si>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</si>
  <si>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</si>
  <si>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</si>
  <si>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</si>
  <si>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</si>
  <si>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</si>
  <si>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</si>
  <si>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</si>
  <si>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</si>
  <si>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</si>
  <si>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</si>
  <si>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</si>
  <si>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</si>
  <si>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</si>
  <si>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</si>
  <si>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</si>
  <si>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</si>
  <si>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</si>
  <si>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</si>
  <si>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</si>
  <si>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</si>
  <si>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</si>
  <si>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</si>
  <si>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</si>
  <si>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</si>
  <si>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</si>
  <si>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</si>
  <si>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</si>
  <si>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</si>
  <si>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</si>
  <si>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</si>
  <si>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</si>
  <si>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</si>
  <si>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</si>
  <si>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</si>
  <si>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</si>
  <si>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</si>
  <si>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</si>
  <si>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</si>
  <si>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</si>
  <si>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</si>
  <si>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</si>
  <si>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</si>
  <si>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</si>
  <si>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</si>
  <si>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</si>
  <si>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</si>
  <si>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</si>
  <si>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</si>
  <si>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</si>
  <si>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</si>
  <si>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</si>
  <si>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</si>
  <si>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</si>
  <si>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</si>
  <si>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</si>
  <si>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</si>
  <si>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</si>
  <si>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</si>
  <si>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</si>
  <si>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</si>
  <si>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</si>
  <si>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</si>
  <si>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</si>
  <si>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</si>
  <si>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</si>
  <si>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</si>
  <si>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</si>
  <si>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</si>
  <si>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</si>
  <si>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</si>
  <si>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</si>
  <si>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</si>
  <si>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</si>
  <si>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</si>
  <si>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</si>
  <si>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</si>
  <si>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</si>
  <si>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</si>
  <si>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</si>
  <si>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</si>
  <si>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</si>
  <si>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</si>
  <si>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</si>
  <si>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</si>
  <si>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</si>
  <si>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</si>
  <si>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</si>
  <si>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</si>
  <si>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</si>
  <si>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</si>
  <si>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</si>
  <si>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</si>
  <si>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</si>
  <si>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</si>
  <si>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</si>
  <si>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</si>
  <si>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</si>
  <si>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</si>
  <si>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</si>
  <si>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</si>
  <si>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</si>
  <si>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</si>
  <si>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</si>
  <si>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</si>
  <si>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</si>
  <si>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</si>
  <si>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</si>
  <si>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</si>
  <si>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</si>
  <si>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</si>
  <si>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</si>
  <si>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</si>
  <si>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</si>
  <si>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</si>
  <si>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</si>
  <si>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</si>
  <si>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</si>
  <si>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</si>
  <si>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</si>
  <si>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</si>
  <si>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</si>
  <si>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</si>
  <si>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</si>
  <si>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</si>
  <si>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</si>
  <si>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</si>
  <si>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</si>
  <si>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</si>
  <si>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</si>
  <si>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</si>
  <si>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</si>
  <si>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</si>
  <si>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</si>
  <si>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</si>
  <si>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</si>
  <si>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</si>
  <si>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</si>
  <si>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</si>
  <si>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</si>
  <si>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</si>
  <si>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</si>
  <si>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</si>
  <si>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</si>
  <si>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</si>
  <si>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</si>
  <si>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</si>
  <si>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</si>
  <si>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</si>
  <si>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</si>
  <si>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</si>
  <si>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</si>
  <si>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</si>
  <si>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</si>
  <si>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</si>
  <si>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</si>
  <si>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</si>
  <si>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</si>
  <si>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</si>
  <si>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</si>
  <si>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</si>
  <si>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</si>
  <si>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</si>
  <si>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</si>
  <si>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</si>
  <si>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</si>
  <si>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</si>
  <si>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</si>
  <si>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</si>
  <si>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</si>
  <si>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</si>
  <si>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</si>
  <si>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</si>
  <si>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</si>
  <si>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</si>
  <si>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</si>
  <si>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</si>
  <si>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</si>
  <si>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</si>
  <si>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</si>
  <si>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</si>
  <si>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</si>
  <si>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</si>
  <si>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</si>
  <si>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</si>
  <si>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</si>
  <si>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</si>
  <si>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</si>
  <si>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</si>
  <si>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</si>
  <si>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</si>
  <si>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</si>
  <si>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</si>
  <si>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</si>
  <si>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</si>
  <si>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</si>
  <si>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</si>
  <si>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</si>
  <si>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</si>
  <si>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</si>
  <si>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</si>
  <si>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</si>
  <si>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</si>
  <si>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</si>
  <si>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</si>
  <si>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</si>
  <si>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</si>
  <si>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</si>
  <si>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</si>
  <si>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</si>
  <si>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</si>
  <si>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</si>
  <si>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</si>
  <si>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</si>
  <si>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</si>
  <si>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</si>
  <si>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</si>
  <si>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</si>
  <si>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</si>
  <si>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</si>
  <si>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</si>
  <si>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</si>
  <si>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</si>
  <si>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</si>
  <si>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</si>
  <si>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</si>
  <si>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</si>
  <si>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</si>
  <si>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</si>
  <si>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</si>
  <si>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</si>
  <si>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</si>
  <si>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</si>
  <si>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</si>
  <si>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</si>
  <si>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</si>
  <si>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</si>
  <si>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</si>
  <si>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</si>
  <si>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</si>
  <si>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</si>
  <si>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</si>
  <si>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</si>
  <si>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</si>
  <si>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</si>
  <si>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</si>
  <si>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</si>
  <si>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</si>
  <si>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</si>
  <si>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</si>
  <si>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</si>
  <si>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</si>
  <si>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</si>
  <si>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</si>
  <si>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</si>
  <si>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</si>
  <si>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</si>
  <si>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</si>
  <si>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</si>
  <si>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</si>
  <si>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</si>
  <si>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</si>
  <si>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</si>
  <si>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</si>
  <si>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</si>
  <si>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</si>
  <si>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</si>
  <si>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</si>
  <si>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</si>
  <si>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</si>
  <si>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</si>
  <si>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</si>
  <si>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</si>
  <si>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</si>
  <si>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</si>
  <si>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</si>
  <si>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</si>
  <si>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</si>
  <si>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</si>
  <si>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</si>
  <si>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</si>
  <si>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</si>
  <si>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</si>
  <si>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</si>
  <si>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</si>
  <si>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</si>
  <si>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</si>
  <si>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</si>
  <si>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</si>
  <si>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</si>
  <si>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</si>
  <si>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</si>
  <si>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</si>
  <si>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</si>
  <si>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</si>
  <si>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</si>
  <si>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</si>
  <si>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</si>
  <si>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</si>
  <si>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</si>
  <si>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</si>
  <si>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</si>
  <si>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</si>
  <si>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</si>
  <si>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</si>
  <si>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</si>
  <si>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</si>
  <si>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</si>
  <si>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</si>
  <si>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</si>
  <si>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</si>
  <si>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</si>
  <si>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</si>
  <si>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</si>
  <si>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</si>
  <si>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</si>
  <si>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</si>
  <si>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</si>
  <si>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</si>
  <si>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</si>
  <si>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</si>
  <si>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</si>
  <si>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</si>
  <si>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</si>
  <si>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</si>
  <si>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</si>
  <si>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</si>
  <si>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</si>
  <si>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</si>
  <si>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</si>
  <si>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</si>
  <si>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</si>
  <si>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</si>
  <si>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</si>
  <si>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</si>
  <si>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</si>
  <si>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</si>
  <si>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</si>
  <si>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</si>
  <si>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</si>
  <si>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</si>
  <si>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</si>
  <si>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</si>
  <si>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</si>
  <si>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</si>
  <si>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</si>
  <si>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</si>
  <si>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</si>
  <si>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</si>
  <si>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</si>
  <si>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</si>
  <si>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</si>
  <si>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</si>
  <si>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</si>
  <si>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</si>
  <si>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</si>
  <si>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</si>
  <si>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</si>
  <si>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</si>
  <si>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</si>
  <si>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</si>
  <si>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</si>
  <si>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</si>
  <si>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</si>
  <si>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</si>
  <si>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</si>
  <si>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</si>
  <si>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</si>
  <si>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</si>
  <si>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</si>
  <si>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</si>
  <si>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</si>
  <si>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</si>
  <si>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</si>
  <si>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</si>
  <si>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</si>
  <si>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</si>
  <si>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</si>
  <si>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</si>
  <si>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</si>
  <si>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</si>
  <si>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</si>
  <si>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</si>
  <si>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</si>
  <si>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</si>
  <si>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</si>
  <si>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</si>
  <si>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</si>
  <si>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</si>
  <si>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</si>
  <si>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</si>
  <si>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</si>
  <si>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</si>
  <si>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</si>
  <si>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</si>
  <si>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</si>
  <si>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</si>
  <si>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</si>
  <si>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</si>
  <si>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</si>
  <si>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</si>
  <si>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</si>
  <si>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</si>
  <si>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</si>
  <si>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</si>
  <si>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</si>
  <si>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</si>
  <si>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</si>
  <si>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</si>
  <si>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</si>
  <si>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</si>
  <si>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</si>
  <si>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</si>
  <si>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</si>
  <si>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</si>
  <si>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</si>
  <si>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</si>
  <si>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</si>
  <si>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</si>
  <si>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</si>
  <si>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</si>
  <si>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</si>
  <si>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</si>
  <si>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</si>
  <si>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</si>
  <si>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</si>
  <si>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</si>
  <si>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</si>
  <si>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</si>
  <si>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</si>
  <si>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</si>
  <si>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</si>
  <si>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</si>
  <si>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</si>
  <si>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</si>
  <si>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</si>
  <si>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</si>
  <si>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</si>
  <si>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</si>
  <si>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</si>
  <si>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</si>
  <si>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</si>
  <si>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</si>
  <si>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</si>
  <si>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</si>
  <si>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</si>
  <si>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</si>
  <si>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</si>
  <si>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</si>
  <si>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</si>
  <si>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</si>
  <si>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</si>
  <si>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</si>
  <si>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</si>
  <si>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</si>
  <si>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</si>
  <si>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</si>
  <si>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</si>
  <si>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</si>
  <si>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</si>
  <si>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</si>
  <si>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</si>
  <si>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</si>
  <si>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</si>
  <si>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</si>
  <si>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</si>
  <si>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</si>
  <si>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</si>
  <si>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</si>
  <si>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</si>
  <si>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</si>
  <si>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</si>
  <si>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</si>
  <si>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</si>
  <si>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</si>
  <si>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</si>
  <si>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</si>
  <si>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</si>
  <si>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</si>
  <si>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</si>
  <si>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</si>
  <si>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</si>
  <si>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</si>
  <si>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</si>
  <si>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</si>
  <si>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</si>
  <si>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</si>
  <si>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</si>
  <si>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</si>
  <si>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</si>
  <si>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</si>
  <si>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</si>
  <si>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</si>
  <si>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</si>
  <si>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</si>
  <si>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</si>
  <si>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</si>
  <si>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</si>
  <si>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</si>
  <si>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</si>
  <si>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</si>
  <si>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</si>
  <si>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</si>
  <si>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</si>
  <si>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</si>
  <si>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</si>
  <si>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</si>
  <si>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</si>
  <si>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</si>
  <si>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</si>
  <si>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</si>
  <si>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</si>
  <si>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</si>
  <si>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</si>
  <si>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</si>
  <si>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</si>
  <si>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</si>
  <si>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</si>
  <si>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</si>
  <si>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</si>
  <si>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</si>
  <si>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</si>
  <si>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</si>
  <si>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</si>
  <si>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</si>
  <si>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</si>
  <si>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</si>
  <si>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</si>
  <si>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</si>
  <si>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</si>
  <si>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</si>
  <si>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</si>
  <si>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</si>
  <si>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</si>
  <si>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</si>
  <si>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</si>
  <si>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</si>
  <si>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</si>
  <si>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</si>
  <si>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</si>
  <si>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</si>
  <si>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</si>
  <si>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</si>
  <si>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</si>
  <si>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</si>
  <si>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</si>
  <si>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</si>
  <si>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</si>
  <si>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</si>
  <si>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</si>
  <si>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</si>
  <si>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</si>
  <si>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</si>
  <si>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</si>
  <si>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</si>
  <si>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</si>
  <si>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</si>
  <si>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</si>
  <si>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</si>
  <si>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</si>
  <si>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</si>
  <si>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</si>
  <si>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</si>
  <si>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</si>
  <si>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</si>
  <si>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</si>
  <si>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</si>
  <si>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</si>
  <si>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</si>
  <si>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</si>
  <si>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</si>
  <si>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</si>
  <si>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</si>
  <si>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</si>
  <si>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</si>
  <si>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</si>
  <si>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</si>
  <si>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</si>
  <si>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</si>
  <si>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</si>
  <si>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</si>
  <si>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</si>
  <si>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</si>
  <si>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</si>
  <si>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</si>
  <si>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</si>
  <si>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</si>
  <si>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</si>
  <si>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</si>
  <si>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</si>
  <si>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</si>
  <si>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</si>
  <si>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</si>
  <si>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</si>
  <si>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</si>
  <si>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</si>
  <si>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</si>
  <si>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</si>
  <si>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</si>
  <si>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</si>
  <si>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</si>
  <si>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</si>
  <si>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</si>
  <si>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</si>
  <si>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</si>
  <si>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</si>
  <si>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</si>
  <si>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</si>
  <si>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</si>
  <si>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</si>
  <si>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</si>
  <si>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</si>
  <si>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</si>
  <si>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</si>
  <si>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</si>
  <si>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</si>
  <si>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</si>
  <si>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</si>
  <si>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</si>
  <si>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</si>
  <si>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</si>
  <si>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</si>
  <si>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</si>
  <si>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</si>
  <si>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</si>
  <si>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</si>
  <si>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</si>
  <si>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</si>
  <si>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</si>
  <si>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</si>
  <si>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</si>
  <si>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</si>
  <si>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</si>
  <si>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</si>
  <si>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</si>
  <si>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</si>
  <si>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</si>
  <si>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</si>
  <si>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</si>
  <si>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</si>
  <si>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</si>
  <si>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</si>
  <si>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</si>
  <si>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</si>
  <si>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</si>
  <si>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</si>
  <si>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</si>
  <si>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</si>
  <si>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</si>
  <si>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</si>
  <si>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</si>
  <si>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</si>
  <si>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</si>
  <si>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</si>
  <si>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</si>
  <si>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</si>
  <si>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</si>
  <si>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</si>
  <si>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</si>
  <si>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</si>
  <si>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</si>
  <si>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</si>
  <si>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</si>
  <si>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</si>
  <si>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</si>
  <si>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</si>
  <si>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</si>
  <si>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</si>
  <si>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</si>
  <si>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</si>
  <si>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</si>
  <si>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</si>
  <si>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</si>
  <si>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</si>
  <si>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</si>
  <si>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</si>
  <si>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</si>
  <si>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</si>
  <si>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</si>
  <si>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</si>
  <si>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</si>
  <si>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</si>
  <si>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</si>
  <si>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</si>
  <si>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</si>
  <si>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</si>
  <si>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</si>
  <si>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</si>
  <si>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</si>
  <si>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</si>
  <si>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</si>
  <si>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</si>
  <si>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</si>
  <si>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</si>
  <si>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</si>
  <si>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</si>
  <si>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</si>
  <si>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</si>
  <si>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</si>
  <si>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</si>
  <si>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</si>
  <si>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</si>
  <si>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</si>
  <si>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</si>
  <si>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</si>
  <si>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</si>
  <si>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</si>
  <si>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</si>
  <si>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</si>
  <si>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</si>
  <si>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</si>
  <si>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</si>
  <si>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</si>
  <si>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</si>
  <si>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</si>
  <si>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</si>
  <si>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</si>
  <si>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</si>
  <si>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</si>
  <si>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</si>
  <si>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</si>
  <si>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</si>
  <si>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</si>
  <si>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</si>
  <si>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</si>
  <si>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</si>
  <si>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</si>
  <si>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</si>
  <si>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</si>
  <si>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</si>
  <si>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</si>
  <si>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</si>
  <si>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</si>
  <si>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</si>
  <si>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</si>
  <si>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</si>
  <si>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</si>
  <si>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</si>
  <si>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</si>
  <si>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</si>
  <si>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</si>
  <si>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</si>
  <si>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</si>
  <si>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</si>
  <si>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</si>
  <si>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</si>
  <si>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</si>
  <si>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</si>
  <si>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</si>
  <si>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</si>
  <si>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</si>
  <si>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</si>
  <si>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</si>
  <si>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</si>
  <si>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</si>
  <si>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</si>
  <si>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</si>
  <si>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</si>
  <si>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</si>
  <si>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</si>
  <si>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</si>
  <si>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</si>
  <si>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</si>
  <si>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</si>
  <si>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</si>
  <si>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</si>
  <si>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</si>
  <si>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</si>
  <si>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</si>
  <si>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</si>
  <si>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</si>
  <si>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</si>
  <si>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</si>
  <si>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</si>
  <si>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</si>
  <si>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</si>
  <si>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</si>
  <si>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</si>
  <si>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</si>
  <si>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</si>
  <si>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</si>
  <si>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</si>
  <si>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</si>
  <si>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</si>
  <si>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</si>
  <si>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</si>
  <si>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</si>
  <si>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</si>
  <si>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</si>
  <si>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</si>
  <si>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</si>
  <si>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</si>
  <si>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</si>
  <si>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</si>
  <si>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</si>
  <si>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</si>
  <si>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</si>
  <si>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</si>
  <si>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</si>
  <si>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</si>
  <si>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</si>
  <si>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</si>
  <si>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</si>
  <si>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</si>
  <si>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</si>
  <si>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</si>
  <si>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</si>
  <si>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</si>
  <si>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</si>
  <si>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</si>
  <si>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</si>
  <si>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</si>
  <si>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</si>
  <si>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</si>
  <si>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</si>
  <si>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</si>
  <si>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</si>
  <si>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</si>
  <si>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</si>
  <si>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</si>
  <si>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</si>
  <si>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</si>
  <si>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</si>
  <si>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</si>
  <si>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</si>
  <si>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</si>
  <si>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</si>
  <si>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</si>
  <si>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</si>
  <si>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</si>
  <si>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</si>
  <si>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</si>
  <si>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</si>
  <si>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</si>
  <si>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</si>
  <si>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</si>
  <si>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</si>
  <si>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</si>
  <si>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</si>
  <si>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</si>
  <si>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</si>
  <si>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</si>
  <si>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</si>
  <si>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</si>
  <si>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</si>
  <si>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</si>
  <si>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</si>
  <si>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</si>
  <si>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</si>
  <si>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</si>
  <si>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</si>
  <si>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</si>
  <si>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</si>
  <si>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</si>
  <si>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</si>
  <si>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</si>
  <si>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</si>
  <si>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</si>
  <si>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</si>
  <si>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</si>
  <si>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</si>
  <si>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</si>
  <si>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</si>
  <si>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</si>
  <si>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</si>
  <si>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</si>
  <si>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</si>
  <si>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</si>
  <si>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</si>
  <si>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</si>
  <si>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</si>
  <si>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</si>
  <si>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</si>
  <si>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</si>
  <si>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</si>
  <si>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</si>
  <si>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</si>
  <si>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</si>
  <si>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</si>
  <si>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</si>
  <si>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</si>
  <si>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</si>
  <si>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</si>
  <si>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</si>
  <si>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</si>
  <si>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</si>
  <si>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</si>
  <si>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</si>
  <si>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</si>
  <si>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</si>
  <si>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</si>
  <si>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</si>
  <si>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</si>
  <si>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</si>
  <si>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</si>
  <si>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</si>
  <si>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</si>
  <si>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</si>
  <si>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</si>
  <si>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</si>
  <si>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</si>
  <si>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</si>
  <si>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</si>
  <si>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</si>
  <si>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</si>
  <si>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</si>
  <si>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</si>
  <si>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</si>
  <si>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</si>
  <si>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</si>
  <si>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</si>
  <si>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</si>
  <si>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</si>
  <si>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</si>
  <si>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</si>
  <si>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</si>
  <si>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</si>
  <si>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</si>
  <si>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</si>
  <si>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</si>
  <si>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</si>
  <si>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</si>
  <si>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</si>
  <si>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</si>
  <si>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</si>
  <si>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</si>
  <si>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</si>
  <si>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</si>
  <si>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</si>
  <si>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</si>
  <si>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</si>
  <si>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</si>
  <si>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</si>
  <si>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</si>
  <si>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</si>
  <si>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</si>
  <si>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</si>
  <si>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</si>
  <si>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</si>
  <si>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</si>
  <si>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</si>
  <si>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</si>
  <si>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</si>
  <si>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</si>
  <si>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</si>
  <si>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</si>
  <si>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</si>
  <si>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</si>
  <si>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</si>
  <si>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</si>
  <si>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</si>
  <si>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</si>
  <si>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</si>
  <si>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</si>
  <si>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</si>
  <si>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</si>
  <si>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</si>
  <si>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</si>
  <si>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</si>
  <si>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</si>
  <si>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</si>
  <si>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</si>
  <si>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</si>
  <si>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</si>
  <si>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</si>
  <si>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</si>
  <si>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</si>
  <si>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</si>
  <si>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</si>
  <si>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</si>
  <si>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</si>
  <si>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</si>
  <si>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</si>
  <si>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</si>
  <si>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</si>
  <si>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</si>
  <si>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</si>
  <si>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</si>
  <si>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</si>
  <si>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</si>
  <si>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</si>
  <si>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</si>
  <si>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</si>
  <si>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</si>
  <si>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</si>
  <si>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</si>
  <si>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</si>
  <si>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</si>
  <si>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</si>
  <si>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</si>
  <si>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</si>
  <si>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</si>
  <si>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</si>
  <si>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</si>
  <si>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</si>
  <si>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</si>
  <si>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</si>
  <si>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</si>
  <si>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</si>
  <si>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</si>
  <si>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</si>
  <si>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</si>
  <si>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</si>
  <si>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</si>
  <si>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</si>
  <si>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</si>
  <si>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</si>
  <si>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</si>
  <si>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</si>
  <si>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</si>
  <si>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</si>
  <si>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</si>
  <si>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</si>
  <si>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</si>
  <si>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</si>
  <si>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</si>
  <si>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</si>
  <si>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</si>
  <si>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</si>
  <si>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</si>
  <si>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</si>
  <si>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</si>
  <si>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</si>
  <si>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</si>
  <si>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</si>
  <si>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</si>
  <si>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</si>
  <si>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</si>
  <si>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</si>
  <si>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</si>
  <si>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</si>
  <si>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</si>
  <si>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</si>
  <si>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</si>
  <si>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</si>
  <si>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</si>
  <si>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</si>
  <si>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</si>
  <si>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</si>
  <si>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</si>
  <si>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</si>
  <si>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</si>
  <si>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</si>
  <si>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</si>
  <si>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</si>
  <si>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</si>
  <si>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</si>
  <si>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</si>
  <si>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</si>
  <si>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</si>
  <si>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</si>
  <si>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</si>
  <si>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</si>
  <si>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</si>
  <si>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</si>
  <si>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</si>
  <si>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</si>
  <si>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</si>
  <si>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</si>
  <si>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</si>
  <si>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</si>
  <si>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</si>
  <si>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</si>
  <si>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</si>
  <si>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</si>
  <si>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</si>
  <si>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</si>
  <si>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</si>
  <si>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</si>
  <si>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</si>
  <si>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</si>
  <si>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</si>
  <si>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</si>
  <si>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</si>
  <si>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</si>
  <si>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</si>
  <si>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</si>
  <si>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</si>
  <si>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</si>
  <si>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</si>
  <si>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</si>
  <si>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</si>
  <si>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</si>
  <si>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</si>
  <si>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</si>
  <si>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</si>
  <si>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</si>
  <si>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</si>
  <si>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</si>
  <si>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</si>
  <si>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</si>
  <si>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</si>
  <si>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</si>
  <si>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</si>
  <si>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</si>
  <si>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</si>
  <si>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</si>
  <si>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</si>
  <si>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</si>
  <si>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</si>
  <si>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</si>
  <si>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</si>
  <si>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</si>
  <si>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</si>
  <si>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</si>
  <si>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</si>
  <si>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</si>
  <si>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</si>
  <si>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</si>
  <si>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</si>
  <si>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</si>
  <si>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</si>
  <si>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</si>
  <si>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</si>
  <si>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</si>
  <si>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</si>
  <si>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</si>
  <si>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</si>
  <si>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</si>
  <si>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</si>
  <si>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</si>
  <si>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</si>
  <si>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</si>
  <si>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</si>
  <si>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</si>
  <si>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</si>
  <si>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</si>
  <si>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</si>
  <si>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</si>
  <si>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</si>
  <si>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</si>
  <si>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</si>
  <si>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</si>
  <si>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</si>
  <si>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</si>
  <si>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</si>
  <si>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</si>
  <si>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</si>
  <si>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</si>
  <si>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</si>
  <si>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</si>
  <si>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</si>
  <si>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</si>
  <si>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</si>
  <si>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</si>
  <si>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</si>
  <si>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</si>
  <si>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</si>
  <si>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</si>
  <si>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</si>
  <si>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</si>
  <si>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</si>
  <si>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</si>
  <si>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</si>
  <si>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</si>
  <si>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</si>
  <si>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</si>
  <si>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</si>
  <si>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</si>
  <si>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</si>
  <si>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</si>
  <si>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</si>
  <si>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</si>
  <si>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</si>
  <si>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</si>
  <si>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</si>
  <si>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</si>
  <si>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</si>
  <si>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</si>
  <si>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</si>
  <si>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</si>
  <si>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</si>
  <si>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</si>
  <si>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</si>
  <si>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</si>
  <si>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</si>
  <si>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</si>
  <si>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</si>
  <si>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</si>
  <si>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</si>
  <si>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</si>
  <si>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</si>
  <si>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</si>
  <si>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</si>
  <si>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</si>
  <si>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</si>
  <si>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</si>
  <si>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</si>
  <si>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</si>
  <si>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</si>
  <si>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</si>
  <si>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</si>
  <si>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</si>
  <si>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</si>
  <si>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</si>
  <si>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</si>
  <si>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</si>
  <si>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</si>
  <si>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</si>
  <si>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</si>
  <si>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</si>
  <si>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</si>
  <si>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</si>
  <si>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</si>
  <si>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</si>
  <si>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</si>
  <si>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</si>
  <si>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</si>
  <si>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</si>
  <si>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</si>
  <si>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</si>
  <si>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</si>
  <si>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</si>
  <si>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</si>
  <si>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</si>
  <si>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</si>
  <si>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</si>
  <si>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</si>
  <si>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</si>
  <si>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</si>
  <si>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</si>
  <si>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</si>
  <si>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</si>
  <si>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</si>
  <si>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</si>
  <si>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</si>
  <si>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</si>
  <si>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</si>
  <si>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</si>
  <si>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</si>
  <si>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</si>
  <si>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</si>
  <si>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</si>
  <si>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</si>
  <si>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</si>
  <si>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</si>
  <si>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</si>
  <si>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</si>
  <si>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</si>
  <si>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</si>
  <si>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</si>
  <si>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</si>
  <si>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</si>
  <si>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</si>
  <si>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</si>
  <si>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</si>
  <si>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</si>
  <si>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</si>
  <si>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</si>
  <si>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</si>
  <si>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</si>
  <si>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</si>
  <si>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</si>
  <si>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</si>
  <si>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</si>
  <si>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</si>
  <si>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</si>
  <si>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</si>
  <si>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</si>
  <si>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</si>
  <si>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</si>
  <si>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</si>
  <si>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</si>
  <si>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</si>
  <si>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</si>
  <si>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</si>
  <si>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</si>
  <si>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</si>
  <si>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</si>
  <si>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</si>
  <si>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</si>
  <si>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</si>
  <si>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</si>
  <si>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</si>
  <si>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</si>
  <si>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</si>
  <si>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</si>
  <si>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</si>
  <si>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</si>
  <si>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</si>
  <si>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</si>
  <si>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</si>
  <si>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</si>
  <si>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</si>
  <si>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</si>
  <si>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</si>
  <si>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</si>
  <si>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</si>
  <si>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</si>
  <si>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</si>
  <si>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</si>
  <si>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</si>
  <si>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</si>
  <si>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</si>
  <si>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</si>
  <si>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</si>
  <si>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</si>
  <si>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</si>
  <si>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</si>
  <si>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</si>
  <si>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</si>
  <si>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</si>
  <si>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</si>
  <si>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</si>
  <si>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</si>
  <si>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</si>
  <si>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</si>
  <si>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</si>
  <si>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</si>
  <si>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</si>
  <si>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</si>
  <si>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</si>
  <si>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</si>
  <si>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</si>
  <si>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</si>
  <si>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</si>
  <si>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</si>
  <si>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</si>
  <si>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</si>
  <si>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</si>
  <si>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</si>
  <si>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</si>
  <si>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</si>
  <si>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</si>
  <si>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</si>
  <si>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</si>
  <si>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</si>
  <si>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</si>
  <si>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</si>
  <si>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</si>
  <si>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</si>
  <si>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</si>
  <si>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</si>
  <si>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</si>
  <si>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</si>
  <si>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</si>
  <si>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</si>
  <si>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</si>
  <si>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</si>
  <si>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</si>
  <si>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</si>
  <si>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</si>
  <si>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</si>
  <si>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</si>
  <si>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</si>
  <si>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</si>
  <si>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</si>
  <si>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</si>
  <si>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</si>
  <si>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</si>
  <si>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</si>
  <si>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</si>
  <si>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</si>
  <si>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</si>
  <si>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</si>
  <si>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</si>
  <si>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</si>
  <si>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</si>
  <si>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</si>
  <si>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</si>
  <si>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</si>
  <si>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</si>
  <si>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</si>
  <si>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</si>
  <si>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</si>
  <si>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</si>
  <si>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</si>
  <si>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</si>
  <si>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</si>
  <si>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</si>
  <si>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</si>
  <si>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</si>
  <si>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</si>
  <si>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</si>
  <si>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</si>
  <si>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</si>
  <si>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</si>
  <si>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</si>
  <si>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</si>
  <si>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</si>
  <si>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</si>
  <si>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</si>
  <si>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</si>
  <si>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</si>
  <si>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</si>
  <si>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</si>
  <si>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</si>
  <si>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</si>
  <si>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</si>
  <si>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</si>
  <si>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</si>
  <si>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</si>
  <si>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</si>
  <si>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</si>
  <si>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</si>
  <si>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</si>
  <si>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</si>
  <si>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</si>
  <si>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</si>
  <si>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</si>
  <si>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</si>
  <si>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</si>
  <si>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</si>
  <si>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</si>
  <si>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</si>
  <si>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</si>
  <si>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</si>
  <si>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</si>
  <si>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</si>
  <si>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</si>
  <si>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</si>
  <si>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</si>
  <si>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</si>
  <si>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</si>
  <si>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</si>
  <si>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</si>
  <si>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</si>
  <si>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</si>
  <si>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</si>
  <si>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</si>
  <si>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</si>
  <si>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</si>
  <si>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</si>
  <si>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</si>
  <si>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</si>
  <si>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</si>
  <si>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</si>
  <si>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</si>
  <si>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</si>
  <si>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</si>
  <si>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</si>
  <si>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</si>
  <si>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</si>
  <si>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</si>
  <si>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</si>
  <si>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</si>
  <si>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</si>
  <si>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</si>
  <si>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</si>
  <si>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</si>
  <si>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</si>
  <si>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</si>
  <si>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</si>
  <si>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</si>
  <si>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</si>
  <si>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</si>
  <si>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</si>
  <si>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</si>
  <si>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</si>
  <si>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</si>
  <si>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</si>
  <si>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</si>
  <si>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</si>
  <si>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</si>
  <si>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</si>
  <si>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</si>
  <si>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</si>
  <si>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</si>
  <si>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</si>
  <si>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</si>
  <si>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</si>
  <si>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</si>
  <si>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</si>
  <si>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</si>
  <si>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</si>
  <si>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</si>
  <si>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</si>
  <si>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</si>
  <si>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</si>
  <si>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</si>
  <si>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</si>
  <si>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</si>
  <si>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</si>
  <si>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</si>
  <si>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</si>
  <si>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</si>
  <si>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</si>
  <si>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</si>
  <si>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</si>
  <si>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</si>
  <si>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</si>
  <si>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</si>
  <si>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</si>
  <si>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</si>
  <si>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</si>
  <si>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</si>
  <si>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</si>
  <si>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</si>
  <si>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</si>
  <si>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</si>
  <si>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</si>
  <si>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</si>
  <si>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</si>
  <si>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</si>
  <si>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</si>
  <si>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</si>
  <si>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</si>
  <si>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</si>
  <si>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</si>
  <si>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</si>
  <si>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</si>
  <si>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</si>
  <si>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</si>
  <si>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</si>
  <si>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</si>
  <si>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</si>
  <si>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</si>
  <si>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</si>
  <si>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</si>
  <si>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</si>
  <si>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</si>
  <si>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</si>
  <si>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</si>
  <si>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</si>
  <si>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</si>
  <si>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</si>
  <si>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</si>
  <si>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</si>
  <si>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</si>
  <si>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</si>
  <si>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</si>
  <si>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</si>
  <si>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</si>
  <si>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</si>
  <si>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</si>
  <si>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</si>
  <si>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</si>
  <si>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</si>
  <si>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</si>
  <si>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</si>
  <si>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</si>
  <si>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</si>
  <si>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</si>
  <si>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</si>
  <si>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</si>
  <si>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</si>
  <si>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</si>
  <si>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</si>
  <si>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</si>
  <si>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</si>
  <si>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</si>
  <si>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</si>
  <si>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</si>
  <si>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</si>
  <si>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</si>
  <si>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</si>
  <si>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</si>
  <si>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</si>
  <si>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</si>
  <si>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</si>
  <si>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</si>
  <si>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</si>
  <si>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</si>
  <si>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</si>
  <si>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</si>
  <si>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</si>
  <si>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</si>
  <si>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</si>
  <si>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</si>
  <si>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</si>
  <si>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</si>
  <si>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</si>
  <si>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</si>
  <si>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</si>
  <si>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</si>
  <si>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</si>
  <si>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</si>
  <si>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</si>
  <si>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</si>
  <si>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</si>
  <si>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</si>
  <si>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</si>
  <si>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</si>
  <si>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</si>
  <si>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</si>
  <si>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</si>
  <si>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</si>
  <si>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</si>
  <si>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</si>
  <si>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</si>
  <si>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</si>
  <si>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</si>
  <si>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</si>
  <si>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</si>
  <si>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</si>
  <si>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</si>
  <si>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</si>
  <si>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</si>
  <si>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</si>
  <si>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</si>
  <si>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</si>
  <si>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</si>
  <si>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</si>
  <si>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</si>
  <si>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</si>
  <si>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</si>
  <si>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</si>
  <si>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</si>
  <si>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</si>
  <si>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</si>
  <si>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</si>
  <si>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</si>
  <si>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</si>
  <si>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</si>
  <si>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</si>
  <si>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</si>
  <si>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</si>
  <si>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</si>
  <si>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</si>
  <si>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</si>
  <si>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</si>
  <si>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</si>
  <si>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</si>
  <si>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</si>
  <si>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</si>
  <si>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</si>
  <si>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</si>
  <si>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</si>
  <si>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</si>
  <si>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</si>
  <si>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</si>
  <si>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</si>
  <si>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</si>
  <si>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</si>
  <si>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</si>
  <si>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</si>
  <si>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</si>
  <si>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</si>
  <si>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</si>
  <si>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</si>
  <si>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</si>
  <si>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</si>
  <si>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</si>
  <si>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</si>
  <si>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</si>
  <si>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</si>
  <si>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</si>
  <si>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</si>
  <si>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</si>
  <si>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</si>
  <si>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</si>
  <si>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</si>
  <si>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</si>
  <si>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</si>
  <si>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</si>
  <si>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</si>
  <si>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</si>
  <si>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</si>
  <si>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</si>
  <si>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</si>
  <si>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</si>
  <si>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</si>
  <si>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</si>
  <si>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</si>
  <si>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</si>
  <si>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</si>
  <si>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</si>
  <si>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</si>
  <si>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</si>
  <si>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</si>
  <si>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</si>
  <si>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</si>
  <si>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</si>
  <si>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</si>
  <si>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</si>
  <si>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</si>
  <si>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</si>
  <si>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</si>
  <si>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</si>
  <si>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</si>
  <si>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</si>
  <si>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</si>
  <si>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</si>
  <si>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</si>
  <si>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</si>
  <si>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</si>
  <si>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</si>
  <si>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</si>
  <si>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</si>
  <si>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</si>
  <si>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</si>
  <si>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</si>
  <si>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</si>
  <si>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</si>
  <si>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</si>
  <si>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</si>
  <si>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</si>
  <si>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</si>
  <si>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</si>
  <si>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</si>
  <si>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</si>
  <si>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</si>
  <si>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</si>
  <si>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</si>
  <si>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</si>
  <si>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</si>
  <si>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</si>
  <si>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</si>
  <si>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</si>
  <si>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</si>
  <si>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</si>
  <si>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</si>
  <si>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</si>
  <si>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</si>
  <si>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</si>
  <si>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</si>
  <si>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</si>
  <si>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</si>
  <si>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</si>
  <si>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</si>
  <si>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</si>
  <si>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</si>
  <si>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</si>
  <si>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</si>
  <si>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</si>
  <si>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</si>
  <si>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</si>
  <si>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</si>
  <si>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</si>
  <si>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</si>
  <si>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</si>
  <si>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</si>
  <si>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</si>
  <si>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</si>
  <si>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</si>
  <si>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</si>
  <si>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</si>
  <si>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</si>
  <si>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</si>
  <si>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</si>
  <si>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</si>
  <si>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</si>
  <si>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</si>
  <si>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</si>
  <si>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</si>
  <si>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</si>
  <si>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</si>
  <si>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</si>
  <si>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</si>
  <si>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</si>
  <si>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</si>
  <si>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</si>
  <si>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</si>
  <si>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</si>
  <si>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</si>
  <si>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</si>
  <si>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</si>
  <si>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</si>
  <si>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</si>
  <si>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</si>
  <si>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</si>
  <si>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</si>
  <si>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</si>
  <si>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</si>
  <si>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</si>
  <si>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</si>
  <si>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</si>
  <si>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</si>
  <si>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</si>
  <si>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</si>
  <si>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</si>
  <si>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</si>
  <si>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</si>
  <si>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</si>
  <si>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</si>
  <si>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</si>
  <si>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</si>
  <si>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</si>
  <si>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</si>
  <si>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</si>
  <si>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</si>
  <si>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</si>
  <si>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</si>
  <si>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</si>
  <si>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</si>
  <si>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</si>
  <si>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</si>
  <si>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</si>
  <si>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</si>
  <si>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</si>
  <si>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</si>
  <si>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</si>
  <si>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</si>
  <si>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</si>
  <si>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</si>
  <si>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</si>
  <si>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</si>
  <si>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</si>
  <si>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</si>
  <si>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</si>
  <si>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</si>
  <si>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</si>
  <si>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</si>
  <si>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</si>
  <si>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</si>
  <si>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</si>
  <si>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</si>
  <si>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</si>
  <si>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</si>
  <si>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</si>
  <si>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</si>
  <si>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</si>
  <si>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</si>
  <si>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</si>
  <si>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</si>
  <si>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</si>
  <si>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</si>
  <si>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</si>
  <si>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</si>
  <si>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</si>
  <si>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</si>
  <si>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</si>
  <si>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</si>
  <si>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</si>
  <si>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</si>
  <si>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</si>
  <si>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</si>
  <si>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</si>
  <si>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</si>
  <si>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</si>
  <si>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</si>
  <si>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</si>
  <si>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</si>
  <si>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</si>
  <si>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</si>
  <si>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</si>
  <si>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</si>
  <si>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</si>
  <si>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</si>
  <si>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</si>
  <si>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</si>
  <si>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</si>
  <si>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</si>
  <si>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</si>
  <si>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</si>
  <si>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</si>
  <si>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</si>
  <si>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</si>
  <si>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</si>
  <si>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</si>
  <si>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</si>
  <si>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</si>
  <si>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</si>
  <si>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</si>
  <si>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</si>
  <si>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</si>
  <si>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</si>
  <si>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</si>
  <si>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</si>
  <si>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</si>
  <si>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</si>
  <si>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</si>
  <si>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</si>
  <si>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</si>
  <si>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</si>
  <si>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</si>
  <si>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</si>
  <si>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</si>
  <si>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</si>
  <si>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</si>
  <si>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</si>
  <si>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</si>
  <si>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</si>
  <si>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</si>
  <si>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</si>
  <si>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</si>
  <si>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</si>
  <si>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</si>
  <si>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</si>
  <si>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</si>
  <si>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</si>
  <si>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</si>
  <si>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</si>
  <si>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</si>
  <si>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</si>
  <si>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</si>
  <si>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</si>
  <si>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</si>
  <si>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</si>
  <si>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</si>
  <si>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</si>
  <si>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</si>
  <si>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</si>
  <si>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</si>
  <si>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</si>
  <si>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</si>
  <si>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</si>
  <si>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</si>
  <si>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</si>
  <si>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</si>
  <si>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</si>
  <si>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</si>
  <si>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</si>
  <si>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</si>
  <si>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</si>
  <si>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</si>
  <si>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</si>
  <si>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</si>
  <si>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</si>
  <si>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</si>
  <si>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</si>
  <si>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</si>
  <si>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</si>
  <si>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</si>
  <si>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</si>
  <si>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</si>
  <si>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</si>
  <si>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</si>
  <si>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</si>
  <si>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</si>
  <si>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</si>
  <si>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</si>
  <si>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</si>
  <si>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</si>
  <si>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</si>
  <si>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</si>
  <si>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</si>
  <si>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</si>
  <si>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</si>
  <si>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</si>
  <si>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</si>
  <si>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</si>
  <si>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</si>
  <si>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</si>
  <si>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</si>
  <si>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</si>
  <si>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</si>
  <si>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</si>
  <si>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</si>
  <si>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</si>
  <si>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</si>
  <si>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</si>
  <si>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</si>
  <si>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</si>
  <si>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</si>
  <si>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</si>
  <si>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</si>
  <si>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</si>
  <si>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</si>
  <si>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</si>
  <si>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</si>
  <si>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</si>
  <si>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</si>
  <si>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</si>
  <si>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</si>
  <si>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</si>
  <si>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</si>
  <si>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</si>
  <si>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</si>
  <si>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</si>
  <si>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</si>
  <si>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</si>
  <si>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</si>
  <si>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</si>
  <si>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</si>
  <si>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</si>
  <si>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</si>
  <si>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</si>
  <si>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</si>
  <si>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</si>
  <si>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</si>
  <si>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</si>
  <si>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</si>
  <si>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</si>
  <si>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</si>
  <si>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</si>
  <si>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</si>
  <si>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</si>
  <si>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</si>
  <si>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</si>
  <si>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</si>
  <si>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</si>
  <si>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</si>
  <si>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</si>
  <si>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</si>
  <si>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</si>
  <si>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</si>
  <si>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</si>
  <si>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</si>
  <si>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</si>
  <si>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</si>
  <si>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</si>
  <si>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</si>
  <si>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</si>
  <si>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</si>
  <si>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</si>
  <si>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</si>
  <si>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</si>
  <si>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</si>
  <si>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</si>
  <si>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</si>
  <si>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</si>
  <si>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</si>
  <si>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</si>
  <si>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</si>
  <si>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</si>
  <si>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</si>
  <si>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</si>
  <si>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</si>
  <si>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</si>
  <si>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</si>
  <si>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</si>
  <si>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</si>
  <si>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</si>
  <si>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</si>
  <si>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</si>
  <si>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</si>
  <si>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</si>
  <si>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</si>
  <si>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</si>
  <si>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</si>
  <si>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</si>
  <si>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</si>
  <si>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</si>
  <si>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</si>
  <si>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</si>
  <si>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</si>
  <si>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</si>
  <si>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</si>
  <si>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</si>
  <si>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</si>
  <si>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</si>
  <si>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</si>
  <si>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</si>
  <si>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</si>
  <si>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</si>
  <si>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</si>
  <si>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</si>
  <si>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</si>
  <si>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</si>
  <si>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</si>
  <si>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</si>
  <si>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</si>
  <si>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</si>
  <si>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</si>
  <si>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</si>
  <si>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</si>
  <si>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</si>
  <si>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</si>
  <si>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</si>
  <si>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</si>
  <si>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</si>
  <si>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</si>
  <si>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</si>
  <si>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</si>
  <si>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</si>
  <si>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</si>
  <si>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</si>
  <si>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</si>
  <si>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</si>
  <si>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</si>
  <si>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</si>
  <si>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</si>
  <si>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</si>
  <si>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</si>
  <si>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</si>
  <si>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</si>
  <si>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</si>
  <si>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</si>
  <si>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</si>
  <si>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</si>
  <si>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</si>
  <si>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</si>
  <si>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</si>
  <si>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</si>
  <si>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</si>
  <si>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</si>
  <si>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</si>
  <si>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</si>
  <si>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</si>
  <si>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</si>
  <si>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</si>
  <si>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</si>
  <si>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</si>
  <si>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</si>
  <si>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</si>
  <si>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</si>
  <si>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</si>
  <si>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</si>
  <si>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</si>
  <si>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</si>
  <si>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</si>
  <si>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</si>
  <si>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</si>
  <si>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</si>
  <si>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</si>
  <si>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</si>
  <si>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</si>
  <si>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</si>
  <si>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</si>
  <si>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</si>
  <si>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</si>
  <si>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</si>
  <si>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</si>
  <si>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</si>
  <si>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</si>
  <si>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</si>
  <si>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</si>
  <si>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</si>
  <si>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</si>
  <si>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</si>
  <si>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</si>
  <si>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</si>
  <si>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</si>
  <si>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</si>
  <si>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</si>
  <si>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</si>
  <si>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</si>
  <si>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</si>
  <si>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</si>
  <si>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</si>
  <si>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</si>
  <si>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</si>
  <si>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</si>
  <si>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</si>
  <si>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</si>
  <si>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</si>
  <si>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</si>
  <si>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</si>
  <si>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</si>
  <si>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</si>
  <si>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</si>
  <si>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</si>
  <si>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</si>
  <si>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</si>
  <si>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</si>
  <si>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</si>
  <si>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</si>
  <si>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</si>
  <si>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</si>
  <si>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</si>
  <si>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</si>
  <si>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</si>
  <si>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</si>
  <si>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</si>
  <si>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</si>
  <si>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</si>
  <si>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</si>
  <si>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</si>
  <si>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</si>
  <si>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</si>
  <si>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</si>
  <si>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</si>
  <si>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</si>
  <si>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</si>
  <si>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</si>
  <si>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</si>
  <si>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</si>
  <si>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</si>
  <si>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</si>
  <si>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</si>
  <si>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</si>
  <si>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</si>
  <si>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</si>
  <si>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</si>
  <si>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</si>
  <si>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</si>
  <si>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</si>
  <si>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</si>
  <si>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</si>
  <si>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</si>
  <si>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</si>
  <si>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</si>
  <si>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</si>
  <si>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</si>
  <si>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</si>
  <si>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</si>
  <si>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</si>
  <si>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</si>
  <si>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</si>
  <si>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</si>
  <si>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</si>
  <si>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</si>
  <si>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</si>
  <si>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</si>
  <si>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</si>
  <si>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</si>
  <si>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</si>
  <si>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</si>
  <si>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</si>
  <si>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</si>
  <si>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</si>
  <si>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</si>
  <si>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</si>
  <si>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</si>
  <si>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</si>
  <si>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</si>
  <si>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</si>
  <si>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</si>
  <si>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</si>
  <si>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</si>
  <si>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</si>
  <si>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</si>
  <si>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</si>
  <si>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</si>
  <si>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</si>
  <si>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</si>
  <si>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</si>
  <si>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</si>
  <si>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</si>
  <si>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</si>
  <si>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</si>
  <si>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</si>
  <si>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</si>
  <si>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</si>
  <si>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</si>
  <si>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</si>
  <si>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</si>
  <si>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</si>
  <si>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</si>
  <si>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</si>
  <si>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</si>
  <si>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</si>
  <si>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</si>
  <si>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</si>
  <si>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</si>
  <si>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</si>
  <si>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</si>
  <si>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</si>
  <si>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</si>
  <si>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</si>
  <si>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</si>
  <si>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</si>
  <si>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</si>
  <si>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</si>
  <si>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</si>
  <si>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</si>
  <si>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</si>
  <si>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</si>
  <si>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</si>
  <si>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</si>
  <si>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</si>
  <si>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</si>
  <si>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</si>
  <si>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</si>
  <si>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</si>
  <si>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</si>
  <si>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</si>
  <si>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</si>
  <si>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</si>
  <si>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</si>
  <si>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</si>
  <si>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</si>
  <si>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</si>
  <si>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</si>
  <si>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</si>
  <si>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</si>
  <si>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</si>
  <si>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</si>
  <si>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</si>
  <si>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</si>
  <si>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</si>
  <si>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</si>
  <si>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</si>
  <si>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</si>
  <si>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</si>
  <si>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</si>
  <si>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</si>
  <si>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</si>
  <si>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</si>
  <si>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</si>
  <si>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</si>
  <si>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</si>
  <si>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</si>
  <si>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</si>
  <si>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</si>
  <si>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</si>
  <si>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</si>
  <si>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</si>
  <si>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</si>
  <si>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</si>
  <si>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</si>
  <si>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</si>
  <si>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</si>
  <si>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</si>
  <si>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</si>
  <si>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</si>
  <si>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</si>
  <si>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</si>
  <si>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</si>
  <si>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</si>
  <si>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</si>
  <si>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</si>
  <si>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</si>
  <si>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</si>
  <si>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</si>
  <si>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</si>
  <si>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</si>
  <si>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</si>
  <si>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</si>
  <si>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</si>
  <si>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</si>
  <si>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</si>
  <si>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</si>
  <si>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</si>
  <si>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</si>
  <si>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</si>
  <si>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</si>
  <si>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</si>
  <si>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</si>
  <si>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</si>
  <si>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</si>
  <si>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</si>
  <si>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</si>
  <si>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</si>
  <si>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</si>
  <si>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</si>
  <si>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</si>
  <si>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</si>
  <si>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</si>
  <si>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</si>
  <si>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</si>
  <si>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</si>
  <si>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</si>
  <si>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</si>
  <si>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</si>
  <si>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</si>
  <si>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</si>
  <si>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</si>
  <si>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</si>
  <si>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</si>
  <si>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</si>
  <si>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</si>
  <si>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</si>
  <si>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</si>
  <si>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</si>
  <si>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</si>
  <si>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</si>
  <si>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</si>
  <si>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</si>
  <si>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</si>
  <si>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</si>
  <si>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</si>
  <si>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</si>
  <si>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</si>
  <si>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</si>
  <si>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</si>
  <si>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</si>
  <si>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</si>
  <si>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</si>
  <si>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</si>
  <si>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</si>
  <si>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</si>
  <si>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</si>
  <si>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</si>
  <si>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</si>
  <si>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</si>
  <si>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</si>
  <si>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</si>
  <si>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</si>
  <si>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</si>
  <si>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</si>
  <si>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</si>
  <si>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</si>
  <si>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</si>
  <si>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</si>
  <si>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</si>
  <si>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</si>
  <si>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</si>
  <si>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</si>
  <si>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</si>
  <si>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</si>
  <si>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</si>
  <si>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</si>
  <si>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</si>
  <si>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</si>
  <si>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</si>
  <si>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</si>
  <si>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</si>
  <si>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</si>
  <si>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</si>
  <si>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</si>
  <si>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</si>
  <si>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</si>
  <si>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</si>
  <si>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</si>
  <si>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</si>
  <si>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</si>
  <si>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</si>
  <si>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</si>
  <si>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</si>
  <si>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</si>
  <si>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</si>
  <si>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</si>
  <si>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</si>
  <si>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</si>
  <si>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</si>
  <si>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</si>
  <si>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</si>
  <si>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</si>
  <si>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</si>
  <si>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</si>
  <si>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</si>
  <si>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</si>
  <si>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</si>
  <si>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</si>
  <si>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</si>
  <si>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</si>
  <si>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</si>
  <si>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</si>
  <si>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</si>
  <si>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</si>
  <si>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</si>
  <si>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</si>
  <si>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</si>
  <si>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</si>
  <si>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</si>
  <si>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</si>
  <si>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</si>
  <si>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</si>
  <si>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</si>
  <si>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</si>
  <si>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</si>
  <si>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</si>
  <si>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</si>
  <si>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</si>
  <si>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</si>
  <si>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</si>
  <si>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</si>
  <si>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</si>
  <si>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</si>
  <si>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</si>
  <si>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</si>
  <si>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</si>
  <si>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</si>
  <si>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</si>
  <si>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</si>
  <si>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</si>
  <si>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</si>
  <si>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</si>
  <si>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</si>
  <si>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</si>
  <si>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</si>
  <si>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</si>
  <si>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</si>
  <si>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</si>
  <si>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</si>
  <si>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</si>
  <si>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</si>
  <si>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</si>
  <si>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</si>
  <si>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</si>
  <si>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</si>
  <si>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</si>
  <si>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</si>
  <si>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</si>
  <si>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</si>
  <si>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</si>
  <si>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</si>
  <si>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</si>
  <si>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</si>
  <si>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</si>
  <si>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</si>
  <si>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</si>
  <si>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</si>
  <si>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</si>
  <si>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</si>
  <si>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</si>
  <si>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</si>
  <si>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</si>
  <si>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</si>
  <si>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</si>
  <si>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</si>
  <si>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</si>
  <si>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</si>
  <si>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</si>
  <si>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</si>
  <si>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</si>
  <si>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</si>
  <si>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</si>
  <si>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</si>
  <si>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</si>
  <si>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</si>
  <si>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</si>
  <si>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</si>
  <si>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</si>
  <si>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</si>
  <si>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</si>
  <si>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</si>
  <si>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</si>
  <si>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</si>
  <si>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</si>
  <si>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</si>
  <si>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</si>
  <si>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</si>
  <si>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</si>
  <si>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</si>
  <si>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</si>
  <si>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</si>
  <si>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</si>
  <si>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</si>
  <si>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</si>
  <si>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</si>
  <si>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</si>
  <si>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</si>
  <si>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</si>
  <si>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</si>
  <si>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</si>
  <si>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</si>
  <si>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</si>
  <si>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</si>
  <si>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</si>
  <si>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</si>
  <si>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</si>
  <si>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</si>
  <si>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</si>
  <si>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</si>
  <si>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</si>
  <si>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</si>
  <si>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</si>
  <si>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</si>
  <si>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</si>
  <si>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</si>
  <si>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</si>
  <si>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</si>
  <si>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</si>
  <si>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</si>
  <si>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</si>
  <si>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</si>
  <si>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</si>
  <si>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</si>
  <si>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</si>
  <si>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</si>
  <si>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</si>
  <si>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</si>
  <si>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</si>
  <si>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</si>
  <si>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</si>
  <si>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</si>
  <si>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</si>
  <si>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</si>
  <si>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</si>
  <si>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</si>
  <si>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</si>
  <si>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</si>
  <si>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</si>
  <si>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</si>
  <si>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</si>
  <si>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</si>
  <si>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</si>
  <si>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</si>
  <si>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</si>
  <si>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</si>
  <si>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</si>
  <si>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</si>
  <si>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</si>
  <si>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</si>
  <si>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</si>
  <si>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</si>
  <si>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</si>
  <si>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</si>
  <si>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</si>
  <si>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</si>
  <si>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</si>
  <si>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</si>
  <si>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</si>
  <si>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</si>
  <si>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</si>
  <si>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</si>
  <si>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</si>
  <si>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</si>
  <si>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</si>
  <si>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</si>
  <si>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</si>
  <si>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</si>
  <si>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</si>
  <si>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</si>
  <si>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</si>
  <si>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</si>
  <si>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</si>
  <si>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</si>
  <si>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</si>
  <si>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</si>
  <si>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</si>
  <si>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</si>
  <si>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</si>
  <si>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</si>
  <si>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</si>
  <si>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</si>
  <si>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</si>
  <si>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</si>
  <si>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</si>
  <si>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</si>
  <si>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</si>
  <si>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</si>
  <si>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</si>
  <si>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</si>
  <si>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</si>
  <si>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</si>
  <si>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</si>
  <si>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</si>
  <si>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</si>
  <si>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</si>
  <si>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</si>
  <si>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</si>
  <si>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</si>
  <si>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</si>
  <si>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</si>
  <si>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</si>
  <si>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</si>
  <si>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</si>
  <si>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</si>
  <si>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</si>
  <si>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</si>
  <si>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</si>
  <si>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</si>
  <si>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</si>
  <si>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</si>
  <si>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</si>
  <si>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</si>
  <si>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</si>
  <si>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</si>
  <si>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</si>
  <si>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</si>
  <si>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</si>
  <si>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</si>
  <si>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</si>
  <si>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</si>
  <si>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</si>
  <si>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</si>
  <si>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</si>
  <si>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</si>
  <si>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</si>
  <si>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</si>
  <si>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</si>
  <si>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</si>
  <si>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</si>
  <si>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</si>
  <si>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</si>
  <si>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</si>
  <si>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</si>
  <si>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</si>
  <si>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</si>
  <si>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</si>
  <si>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</si>
  <si>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</si>
  <si>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</si>
  <si>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</si>
  <si>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</si>
  <si>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</si>
  <si>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</si>
  <si>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</si>
  <si>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</si>
  <si>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</si>
  <si>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</si>
  <si>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</si>
  <si>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</si>
  <si>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</si>
  <si>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</si>
  <si>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</si>
  <si>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</si>
  <si>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</si>
  <si>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</si>
  <si>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</si>
  <si>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</si>
  <si>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</si>
  <si>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</si>
  <si>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</si>
  <si>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</si>
  <si>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</si>
  <si>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</si>
  <si>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</si>
  <si>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</si>
  <si>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</si>
  <si>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</si>
  <si>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</si>
  <si>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</si>
  <si>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</si>
  <si>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</si>
  <si>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</si>
  <si>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</si>
  <si>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</si>
  <si>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</si>
  <si>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</si>
  <si>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</si>
  <si>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</si>
  <si>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</si>
  <si>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</si>
  <si>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</si>
  <si>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</si>
  <si>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</si>
  <si>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</si>
  <si>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</si>
  <si>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</si>
  <si>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</si>
  <si>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</si>
  <si>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</si>
  <si>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</si>
  <si>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</si>
  <si>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</si>
  <si>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</si>
  <si>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</si>
  <si>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</si>
  <si>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</si>
  <si>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</si>
  <si>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</si>
  <si>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</si>
  <si>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</si>
  <si>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</si>
  <si>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</si>
  <si>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</si>
  <si>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</si>
  <si>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</si>
  <si>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</si>
  <si>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</si>
  <si>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</si>
  <si>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</si>
  <si>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</si>
  <si>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</si>
  <si>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</si>
  <si>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</si>
  <si>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</si>
  <si>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</si>
  <si>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</si>
  <si>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</si>
  <si>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</si>
  <si>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</si>
  <si>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</si>
  <si>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</si>
  <si>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</si>
  <si>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</si>
  <si>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</si>
  <si>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</si>
  <si>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</si>
  <si>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</si>
  <si>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</si>
  <si>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</si>
  <si>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</si>
  <si>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</si>
  <si>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</si>
  <si>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</si>
  <si>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</si>
  <si>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</si>
  <si>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</si>
  <si>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</si>
  <si>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</si>
  <si>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</si>
  <si>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</si>
  <si>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</si>
  <si>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</si>
  <si>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</si>
  <si>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</si>
  <si>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</si>
  <si>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</si>
  <si>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</si>
  <si>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</si>
  <si>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</si>
  <si>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</si>
  <si>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</si>
  <si>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</si>
  <si>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</si>
  <si>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</si>
  <si>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</si>
  <si>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</si>
  <si>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</si>
  <si>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</si>
  <si>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</si>
  <si>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</si>
  <si>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</si>
  <si>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</si>
  <si>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</si>
  <si>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</si>
  <si>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</si>
  <si>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</si>
  <si>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</si>
  <si>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</si>
  <si>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</si>
  <si>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</si>
  <si>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</si>
  <si>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</si>
  <si>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</si>
  <si>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</si>
  <si>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</si>
  <si>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</si>
  <si>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</si>
  <si>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</si>
  <si>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</si>
  <si>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</si>
  <si>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</si>
  <si>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</si>
  <si>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</si>
  <si>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</si>
  <si>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</si>
  <si>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</si>
  <si>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</si>
  <si>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</si>
  <si>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</si>
  <si>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</si>
  <si>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</si>
  <si>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</si>
  <si>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</si>
  <si>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</si>
  <si>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</si>
  <si>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</si>
  <si>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</si>
  <si>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</si>
  <si>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</si>
  <si>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</si>
  <si>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</si>
  <si>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</si>
  <si>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</si>
  <si>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</si>
  <si>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</si>
  <si>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</si>
  <si>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</si>
  <si>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</si>
  <si>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</si>
  <si>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</si>
  <si>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</si>
  <si>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</si>
  <si>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</si>
  <si>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</si>
  <si>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</si>
  <si>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</si>
  <si>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</si>
  <si>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</si>
  <si>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</si>
  <si>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</si>
  <si>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</si>
  <si>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</si>
  <si>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</si>
  <si>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</si>
  <si>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</si>
  <si>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</si>
  <si>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</si>
  <si>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</si>
  <si>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</si>
  <si>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</si>
  <si>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</si>
  <si>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</si>
  <si>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</si>
  <si>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</si>
  <si>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</si>
  <si>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</si>
  <si>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</si>
  <si>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</si>
  <si>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</si>
  <si>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</si>
  <si>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</si>
  <si>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</si>
  <si>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</si>
  <si>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</si>
  <si>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</si>
  <si>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</si>
  <si>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</si>
  <si>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</si>
  <si>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</si>
  <si>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</si>
  <si>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</si>
  <si>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</si>
  <si>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</si>
  <si>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</si>
  <si>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</si>
  <si>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</si>
  <si>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</si>
  <si>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</si>
  <si>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</si>
  <si>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</si>
  <si>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</si>
  <si>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</si>
  <si>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</si>
  <si>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</si>
  <si>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</si>
  <si>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</si>
  <si>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</si>
  <si>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</si>
  <si>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</si>
  <si>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</si>
  <si>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</si>
  <si>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</si>
  <si>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</si>
  <si>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</si>
  <si>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</si>
  <si>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</si>
  <si>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</si>
  <si>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</si>
  <si>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</si>
  <si>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</si>
  <si>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</si>
  <si>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</si>
  <si>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</si>
  <si>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</si>
  <si>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</si>
  <si>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</si>
  <si>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</si>
  <si>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</si>
  <si>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</si>
  <si>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</si>
  <si>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</si>
  <si>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</si>
  <si>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</si>
  <si>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</si>
  <si>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</si>
  <si>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</si>
  <si>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</si>
  <si>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</si>
  <si>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</si>
  <si>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</si>
  <si>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</si>
  <si>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</si>
  <si>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</si>
  <si>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</si>
  <si>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</si>
  <si>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</si>
  <si>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</si>
  <si>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</si>
  <si>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</si>
  <si>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</si>
  <si>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</si>
  <si>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</si>
  <si>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</si>
  <si>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</si>
  <si>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</si>
  <si>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</si>
  <si>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</si>
  <si>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</si>
  <si>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</si>
  <si>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</si>
  <si>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</si>
  <si>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</si>
  <si>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</si>
  <si>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</si>
  <si>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</si>
  <si>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</si>
  <si>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</si>
  <si>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</si>
  <si>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</si>
  <si>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</si>
  <si>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</si>
  <si>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</si>
  <si>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</si>
  <si>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</si>
  <si>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</si>
  <si>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</si>
  <si>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</si>
  <si>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</si>
  <si>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</si>
  <si>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</si>
  <si>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</si>
  <si>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</si>
  <si>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</si>
  <si>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</si>
  <si>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</si>
  <si>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</si>
  <si>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</si>
  <si>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</si>
  <si>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</si>
  <si>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</si>
  <si>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</si>
  <si>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</si>
  <si>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</si>
  <si>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</si>
  <si>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</si>
  <si>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</si>
  <si>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</si>
  <si>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</si>
  <si>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</si>
  <si>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</si>
  <si>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</si>
  <si>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</si>
  <si>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</si>
  <si>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</si>
  <si>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</si>
  <si>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</si>
  <si>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</si>
  <si>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</si>
  <si>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</si>
  <si>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</si>
  <si>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</si>
  <si>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</si>
  <si>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</si>
  <si>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</si>
  <si>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</si>
  <si>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</si>
  <si>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</si>
  <si>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</si>
  <si>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</si>
  <si>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</si>
  <si>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</si>
  <si>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</si>
  <si>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</si>
  <si>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</si>
  <si>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</si>
  <si>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</si>
  <si>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</si>
  <si>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</si>
  <si>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</si>
  <si>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</si>
  <si>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</si>
  <si>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</si>
  <si>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</si>
  <si>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</si>
  <si>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</si>
  <si>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</si>
  <si>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</si>
  <si>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</si>
  <si>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</si>
  <si>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</si>
  <si>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</si>
  <si>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</si>
  <si>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</si>
  <si>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</si>
  <si>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</si>
  <si>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</si>
  <si>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</si>
  <si>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</si>
  <si>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</si>
  <si>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</si>
  <si>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</si>
  <si>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</si>
  <si>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</si>
  <si>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</si>
  <si>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</si>
  <si>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</si>
  <si>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</si>
  <si>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</si>
  <si>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</si>
  <si>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</si>
  <si>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</si>
  <si>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</si>
  <si>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</si>
  <si>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</si>
  <si>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</si>
  <si>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</si>
  <si>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</si>
  <si>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</si>
  <si>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</si>
  <si>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</si>
  <si>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</si>
  <si>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</si>
  <si>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</si>
  <si>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</si>
  <si>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</si>
  <si>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</si>
  <si>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</si>
  <si>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</si>
  <si>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</si>
  <si>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</si>
  <si>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</si>
  <si>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</si>
  <si>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</si>
  <si>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</si>
  <si>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</si>
  <si>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</si>
  <si>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</si>
  <si>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</si>
  <si>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</si>
  <si>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</si>
  <si>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</si>
  <si>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</si>
  <si>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</si>
  <si>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</si>
  <si>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</si>
  <si>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</si>
  <si>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</si>
  <si>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</si>
  <si>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</si>
  <si>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</si>
  <si>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</si>
  <si>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</si>
  <si>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</si>
  <si>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</si>
  <si>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</si>
  <si>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</si>
  <si>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</si>
  <si>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</si>
  <si>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</si>
  <si>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</si>
  <si>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</si>
  <si>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</si>
  <si>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</si>
  <si>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</si>
  <si>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</si>
  <si>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</si>
  <si>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</si>
  <si>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</si>
  <si>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</si>
  <si>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</si>
  <si>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</si>
  <si>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</si>
  <si>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</si>
  <si>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</si>
  <si>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</si>
  <si>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</si>
  <si>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</si>
  <si>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</si>
  <si>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</si>
  <si>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</si>
  <si>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</si>
  <si>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</si>
  <si>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</si>
  <si>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</si>
  <si>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</si>
  <si>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</si>
  <si>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</si>
  <si>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</si>
  <si>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</si>
  <si>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</si>
  <si>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</si>
  <si>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</si>
  <si>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</si>
  <si>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</si>
  <si>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</si>
  <si>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</si>
  <si>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</si>
  <si>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</si>
  <si>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</si>
  <si>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</si>
  <si>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</si>
  <si>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</si>
  <si>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</si>
  <si>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</si>
  <si>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</si>
  <si>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</si>
  <si>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</si>
  <si>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</si>
  <si>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</si>
  <si>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</si>
  <si>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</si>
  <si>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</si>
  <si>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</si>
  <si>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</si>
  <si>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</si>
  <si>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</si>
  <si>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</si>
  <si>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</si>
  <si>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</si>
  <si>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</si>
  <si>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</si>
  <si>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</si>
  <si>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</si>
  <si>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</si>
  <si>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</si>
  <si>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</si>
  <si>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</si>
  <si>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</si>
  <si>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</si>
  <si>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</si>
  <si>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</si>
  <si>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</si>
  <si>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</si>
  <si>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</si>
  <si>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</si>
  <si>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</si>
  <si>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</si>
  <si>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</si>
  <si>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</si>
  <si>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</si>
  <si>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</si>
  <si>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</si>
  <si>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</si>
  <si>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</si>
  <si>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</si>
  <si>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</si>
  <si>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</si>
  <si>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</si>
  <si>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</si>
  <si>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</si>
  <si>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</si>
  <si>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</si>
  <si>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</si>
  <si>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</si>
  <si>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</si>
  <si>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</si>
  <si>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</si>
  <si>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</si>
  <si>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</si>
  <si>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</si>
  <si>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</si>
  <si>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</si>
  <si>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</si>
  <si>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</si>
  <si>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</si>
  <si>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</si>
  <si>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</si>
  <si>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</si>
  <si>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</si>
  <si>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</si>
  <si>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</si>
  <si>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</si>
  <si>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</si>
  <si>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</si>
  <si>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</si>
  <si>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</si>
  <si>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</si>
  <si>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</si>
  <si>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</si>
  <si>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</si>
  <si>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</si>
  <si>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</si>
  <si>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</si>
  <si>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</si>
  <si>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</si>
  <si>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</si>
  <si>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</si>
  <si>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</si>
  <si>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</si>
  <si>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</si>
  <si>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</si>
  <si>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</si>
  <si>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</si>
  <si>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</si>
  <si>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</si>
  <si>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</si>
  <si>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</si>
  <si>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</si>
  <si>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</si>
  <si>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</si>
  <si>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</si>
  <si>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</si>
  <si>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</si>
  <si>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</si>
  <si>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</si>
  <si>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</si>
  <si>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</si>
  <si>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</si>
  <si>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</si>
  <si>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</si>
  <si>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</si>
  <si>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</si>
  <si>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</si>
  <si>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</si>
  <si>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</si>
  <si>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</si>
  <si>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</si>
  <si>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</si>
  <si>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</si>
  <si>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</si>
  <si>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</si>
  <si>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</si>
  <si>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</si>
  <si>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</si>
  <si>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</si>
  <si>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</si>
  <si>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</si>
  <si>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</si>
  <si>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</si>
  <si>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</si>
  <si>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</si>
  <si>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</si>
  <si>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</si>
  <si>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</si>
  <si>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</si>
  <si>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</si>
  <si>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</si>
  <si>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</si>
  <si>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</si>
  <si>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</si>
  <si>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</si>
  <si>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</si>
  <si>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</si>
  <si>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</si>
  <si>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</si>
  <si>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</si>
  <si>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</si>
  <si>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</si>
  <si>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</si>
  <si>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</si>
  <si>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</si>
  <si>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</si>
  <si>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</si>
  <si>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</si>
  <si>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</si>
  <si>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</si>
  <si>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</si>
  <si>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</si>
  <si>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</si>
  <si>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</si>
  <si>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</si>
  <si>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</si>
  <si>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</si>
  <si>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</si>
  <si>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</si>
  <si>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</si>
  <si>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</si>
  <si>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</si>
  <si>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</si>
  <si>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</si>
  <si>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</si>
  <si>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</si>
  <si>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</si>
  <si>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</si>
  <si>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</si>
  <si>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</si>
  <si>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</si>
  <si>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</si>
  <si>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</si>
  <si>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</si>
  <si>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</si>
  <si>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</si>
  <si>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</si>
  <si>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</si>
  <si>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</si>
  <si>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</si>
  <si>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</si>
  <si>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</si>
  <si>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</si>
  <si>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</si>
  <si>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</si>
  <si>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</si>
  <si>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</si>
  <si>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</si>
  <si>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</si>
  <si>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</si>
  <si>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</si>
  <si>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</si>
  <si>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</si>
  <si>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</si>
  <si>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</si>
  <si>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</si>
  <si>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</si>
  <si>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</si>
  <si>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</si>
  <si>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</si>
  <si>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</si>
  <si>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</si>
  <si>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</si>
  <si>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</si>
  <si>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</si>
  <si>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</si>
  <si>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</si>
  <si>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</si>
  <si>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</si>
  <si>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</si>
  <si>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</si>
  <si>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</si>
  <si>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</si>
  <si>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</si>
  <si>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</si>
  <si>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</si>
  <si>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</si>
  <si>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</si>
  <si>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</si>
  <si>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</si>
  <si>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</si>
  <si>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</si>
  <si>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</si>
  <si>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</si>
  <si>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</si>
  <si>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</si>
  <si>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</si>
  <si>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</si>
  <si>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</si>
  <si>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</si>
  <si>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</si>
  <si>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</si>
  <si>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</si>
  <si>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</si>
  <si>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</si>
  <si>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</si>
  <si>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</si>
  <si>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</si>
  <si>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</si>
  <si>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</si>
  <si>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</si>
  <si>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</si>
  <si>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</si>
  <si>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</si>
  <si>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</si>
  <si>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</si>
  <si>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</si>
  <si>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</si>
  <si>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</si>
  <si>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</si>
  <si>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</si>
  <si>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</si>
  <si>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</si>
  <si>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</si>
  <si>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</si>
  <si>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</si>
  <si>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</si>
  <si>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</si>
  <si>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</si>
  <si>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</si>
  <si>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</si>
  <si>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</si>
  <si>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</si>
  <si>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</si>
  <si>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</si>
  <si>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</si>
  <si>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</si>
  <si>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</si>
  <si>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</si>
  <si>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</si>
  <si>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</si>
  <si>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</si>
  <si>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</si>
  <si>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</si>
  <si>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</si>
  <si>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</si>
  <si>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</si>
  <si>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</si>
  <si>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</si>
  <si>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</si>
  <si>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</si>
  <si>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</si>
  <si>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</si>
  <si>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</si>
  <si>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</si>
  <si>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</si>
  <si>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</si>
  <si>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</si>
  <si>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</si>
  <si>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</si>
  <si>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</si>
  <si>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</si>
  <si>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</si>
  <si>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</si>
  <si>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</si>
  <si>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</si>
  <si>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</si>
  <si>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</si>
  <si>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</si>
  <si>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</si>
  <si>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</si>
  <si>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</si>
  <si>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</si>
  <si>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</si>
  <si>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</si>
  <si>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</si>
  <si>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</si>
  <si>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</si>
  <si>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</si>
  <si>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</si>
  <si>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</si>
  <si>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</si>
  <si>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</si>
  <si>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</si>
  <si>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</si>
  <si>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</si>
  <si>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</si>
  <si>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</si>
  <si>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</si>
  <si>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</si>
  <si>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</si>
  <si>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</si>
  <si>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</si>
  <si>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</si>
  <si>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</si>
  <si>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</si>
  <si>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</si>
  <si>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</si>
  <si>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</si>
  <si>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</si>
  <si>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</si>
  <si>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</si>
  <si>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</si>
  <si>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</si>
  <si>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</si>
  <si>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</si>
  <si>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</si>
  <si>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</si>
  <si>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</si>
  <si>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</si>
  <si>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</si>
  <si>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</si>
  <si>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</si>
  <si>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</si>
  <si>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</si>
  <si>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</si>
  <si>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</si>
  <si>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</si>
  <si>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</si>
  <si>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</si>
  <si>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</si>
  <si>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</si>
  <si>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</si>
  <si>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</si>
  <si>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</si>
  <si>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</si>
  <si>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</si>
  <si>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</si>
  <si>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</si>
  <si>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</si>
  <si>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</si>
  <si>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</si>
  <si>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</si>
  <si>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</si>
  <si>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</si>
  <si>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</si>
  <si>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</si>
  <si>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</si>
  <si>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</si>
  <si>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</si>
  <si>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</si>
  <si>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</si>
  <si>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</si>
  <si>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</si>
  <si>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</si>
  <si>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</si>
  <si>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</si>
  <si>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</si>
  <si>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</si>
  <si>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</si>
  <si>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</si>
  <si>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</si>
  <si>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</si>
  <si>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</si>
  <si>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</si>
  <si>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</si>
  <si>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</si>
  <si>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</si>
  <si>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</si>
  <si>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</si>
  <si>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</si>
  <si>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</si>
  <si>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</si>
  <si>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</si>
  <si>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</si>
  <si>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</si>
  <si>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</si>
  <si>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</si>
  <si>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</si>
  <si>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</si>
  <si>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</si>
  <si>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</si>
  <si>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</si>
  <si>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</si>
  <si>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</si>
  <si>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</si>
  <si>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</si>
  <si>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</si>
  <si>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</si>
  <si>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</si>
  <si>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</si>
  <si>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</si>
  <si>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</si>
  <si>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</si>
  <si>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</si>
  <si>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</si>
  <si>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</si>
  <si>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</si>
  <si>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</si>
  <si>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</si>
  <si>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</si>
  <si>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</si>
  <si>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</si>
  <si>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</si>
  <si>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</si>
  <si>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</si>
  <si>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</si>
  <si>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</si>
  <si>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</si>
  <si>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</si>
  <si>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</si>
  <si>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</si>
  <si>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</si>
  <si>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</si>
  <si>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</si>
  <si>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</si>
  <si>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</si>
  <si>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</si>
  <si>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</si>
  <si>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</si>
  <si>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</si>
  <si>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</si>
  <si>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</si>
  <si>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</si>
  <si>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</si>
  <si>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</si>
  <si>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</si>
  <si>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</si>
  <si>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</si>
  <si>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</si>
  <si>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</si>
  <si>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</si>
  <si>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</si>
  <si>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</si>
  <si>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</si>
  <si>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</si>
  <si>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</si>
  <si>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</si>
  <si>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</si>
  <si>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</si>
  <si>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</si>
  <si>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</si>
  <si>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</si>
  <si>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</si>
  <si>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</si>
  <si>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</si>
  <si>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</si>
  <si>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</si>
  <si>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</si>
  <si>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</si>
  <si>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</si>
  <si>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</si>
  <si>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</si>
  <si>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</si>
  <si>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</si>
  <si>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</si>
  <si>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</si>
  <si>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</si>
  <si>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</si>
  <si>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</si>
  <si>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</si>
  <si>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</si>
  <si>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</si>
  <si>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</si>
  <si>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</si>
  <si>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</si>
  <si>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</si>
  <si>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</si>
  <si>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</si>
  <si>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</si>
  <si>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</si>
  <si>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</si>
  <si>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</si>
  <si>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</si>
  <si>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</si>
  <si>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</si>
  <si>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</si>
  <si>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</si>
  <si>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</si>
  <si>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</si>
  <si>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</si>
  <si>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</si>
  <si>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</si>
  <si>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</si>
  <si>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</si>
  <si>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</si>
  <si>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</si>
  <si>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</si>
  <si>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</si>
  <si>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</si>
  <si>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</si>
  <si>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</si>
  <si>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</si>
  <si>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</si>
  <si>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</si>
  <si>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</si>
  <si>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</si>
  <si>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</si>
  <si>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</si>
  <si>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</si>
  <si>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</si>
  <si>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</si>
  <si>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</si>
  <si>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</si>
  <si>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</si>
  <si>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</si>
  <si>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</si>
  <si>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</si>
  <si>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</si>
  <si>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</si>
  <si>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</si>
  <si>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</si>
  <si>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</si>
  <si>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</si>
  <si>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</si>
  <si>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</si>
  <si>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</si>
  <si>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</si>
  <si>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</si>
  <si>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</si>
  <si>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</si>
  <si>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</si>
  <si>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</si>
  <si>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</si>
  <si>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</si>
  <si>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</si>
  <si>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</si>
  <si>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</si>
  <si>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</si>
  <si>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</si>
  <si>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</si>
  <si>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</si>
  <si>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</si>
  <si>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</si>
  <si>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</si>
  <si>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</si>
  <si>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</si>
  <si>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</si>
  <si>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</si>
  <si>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</si>
  <si>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</si>
  <si>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</si>
  <si>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</si>
  <si>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</si>
  <si>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</si>
  <si>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</si>
  <si>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</si>
  <si>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</si>
  <si>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</si>
  <si>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</si>
  <si>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</si>
  <si>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</si>
  <si>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</si>
  <si>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</si>
  <si>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</si>
  <si>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</si>
  <si>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</si>
  <si>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</si>
  <si>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</si>
  <si>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</si>
  <si>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</si>
  <si>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</si>
  <si>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</si>
  <si>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</si>
  <si>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</si>
  <si>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</si>
  <si>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</si>
  <si>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</si>
  <si>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</si>
  <si>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</si>
  <si>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</si>
  <si>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</si>
  <si>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</si>
  <si>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</si>
  <si>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</si>
  <si>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</si>
  <si>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</si>
  <si>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</si>
  <si>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</si>
  <si>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</si>
  <si>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</si>
  <si>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</si>
  <si>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</si>
  <si>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</si>
  <si>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</si>
  <si>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</si>
  <si>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</si>
  <si>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</si>
  <si>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</si>
  <si>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</si>
  <si>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</si>
  <si>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</si>
  <si>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</si>
  <si>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</si>
  <si>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</si>
  <si>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</si>
  <si>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</si>
  <si>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</si>
  <si>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</si>
  <si>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</si>
  <si>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</si>
  <si>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</si>
  <si>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</si>
  <si>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</si>
  <si>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</si>
  <si>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</si>
  <si>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</si>
  <si>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</si>
  <si>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</si>
  <si>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</si>
  <si>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</si>
  <si>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</si>
  <si>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</si>
  <si>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</si>
  <si>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</si>
  <si>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</si>
  <si>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</si>
  <si>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</si>
  <si>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</si>
  <si>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</si>
  <si>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</si>
  <si>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</si>
  <si>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</si>
  <si>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</si>
  <si>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</si>
  <si>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</si>
  <si>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</si>
  <si>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</si>
  <si>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</si>
  <si>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</si>
  <si>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</si>
  <si>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</si>
  <si>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</si>
  <si>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</si>
  <si>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</si>
  <si>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</si>
  <si>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</si>
  <si>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</si>
  <si>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</si>
  <si>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</si>
  <si>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</si>
  <si>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</si>
  <si>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</si>
  <si>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</si>
  <si>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</si>
  <si>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</si>
  <si>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</si>
  <si>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</si>
  <si>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</si>
  <si>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</si>
  <si>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</si>
  <si>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</si>
  <si>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</si>
  <si>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</si>
  <si>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</si>
  <si>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</si>
  <si>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</si>
  <si>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</si>
  <si>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</si>
  <si>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</si>
  <si>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</si>
  <si>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</si>
  <si>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</si>
  <si>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</si>
  <si>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</si>
  <si>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</si>
  <si>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</si>
  <si>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</si>
  <si>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</si>
  <si>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</si>
  <si>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</si>
  <si>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</si>
  <si>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</si>
  <si>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</si>
  <si>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</si>
  <si>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</si>
  <si>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</si>
  <si>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</si>
  <si>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</si>
  <si>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</si>
  <si>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</si>
  <si>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</si>
  <si>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</si>
  <si>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</si>
  <si>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</si>
  <si>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</si>
  <si>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</si>
  <si>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</si>
  <si>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</si>
  <si>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</si>
  <si>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</si>
  <si>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</si>
  <si>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</si>
  <si>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</si>
  <si>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</si>
  <si>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</si>
  <si>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</si>
  <si>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</si>
  <si>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</si>
  <si>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</si>
  <si>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</si>
  <si>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</si>
  <si>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</si>
  <si>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</si>
  <si>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</si>
  <si>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</si>
  <si>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</si>
  <si>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</si>
  <si>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</si>
  <si>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</si>
  <si>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</si>
  <si>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</si>
  <si>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</si>
  <si>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</si>
  <si>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</si>
  <si>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</si>
  <si>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</si>
  <si>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</si>
  <si>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</si>
  <si>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</si>
  <si>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</si>
  <si>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</si>
  <si>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</si>
  <si>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</si>
  <si>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</si>
  <si>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</si>
  <si>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</si>
  <si>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</si>
  <si>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</si>
  <si>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</si>
  <si>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</si>
  <si>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</si>
  <si>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</si>
  <si>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</si>
  <si>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</si>
  <si>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</si>
  <si>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</si>
  <si>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</si>
  <si>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</si>
  <si>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</si>
  <si>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</si>
  <si>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</si>
  <si>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</si>
  <si>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</si>
  <si>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</si>
  <si>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</si>
  <si>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</si>
  <si>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</si>
  <si>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</si>
  <si>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</si>
  <si>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</si>
  <si>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</si>
  <si>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</si>
  <si>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</si>
  <si>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</si>
  <si>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</si>
  <si>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</si>
  <si>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</si>
  <si>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</si>
  <si>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</si>
  <si>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</si>
  <si>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</si>
  <si>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</si>
  <si>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</si>
  <si>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</si>
  <si>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</si>
  <si>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</si>
  <si>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</si>
  <si>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</si>
  <si>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</si>
  <si>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</si>
  <si>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</si>
  <si>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</si>
  <si>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</si>
  <si>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</si>
  <si>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</si>
  <si>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</si>
  <si>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</si>
  <si>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</si>
  <si>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</si>
  <si>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</si>
  <si>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</si>
  <si>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</si>
  <si>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</si>
  <si>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</si>
  <si>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</si>
  <si>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</si>
  <si>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</si>
  <si>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</si>
  <si>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</si>
  <si>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</si>
  <si>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</si>
  <si>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</si>
  <si>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</si>
  <si>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</si>
  <si>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</si>
  <si>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</si>
  <si>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</si>
  <si>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</si>
  <si>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</si>
  <si>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</si>
  <si>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</si>
  <si>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</si>
  <si>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</si>
  <si>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</si>
  <si>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</si>
  <si>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</si>
  <si>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</si>
  <si>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</si>
  <si>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</si>
  <si>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</si>
  <si>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</si>
  <si>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</si>
  <si>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</si>
  <si>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</si>
  <si>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</si>
  <si>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</si>
  <si>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</si>
  <si>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</si>
  <si>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</si>
  <si>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</si>
  <si>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</si>
  <si>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</si>
  <si>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</si>
  <si>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</si>
  <si>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</si>
  <si>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</si>
  <si>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</si>
  <si>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</si>
  <si>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</si>
  <si>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</si>
  <si>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</si>
  <si>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</si>
  <si>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</si>
  <si>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</si>
  <si>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</si>
  <si>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</si>
  <si>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</si>
  <si>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</si>
  <si>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</si>
  <si>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</si>
  <si>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</si>
  <si>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</si>
  <si>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</si>
  <si>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</si>
  <si>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</si>
  <si>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</si>
  <si>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</si>
  <si>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</si>
  <si>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</si>
  <si>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</si>
  <si>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</si>
  <si>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</si>
  <si>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</si>
  <si>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</si>
  <si>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</si>
  <si>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</si>
  <si>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</si>
  <si>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</si>
  <si>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</si>
  <si>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</si>
  <si>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</si>
  <si>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</si>
  <si>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</si>
  <si>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</si>
  <si>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</si>
  <si>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</si>
  <si>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</si>
  <si>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</si>
  <si>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</si>
  <si>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</si>
  <si>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</si>
  <si>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</si>
  <si>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</si>
  <si>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</si>
  <si>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</si>
  <si>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</si>
  <si>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</si>
  <si>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</si>
  <si>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</si>
  <si>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</si>
  <si>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</si>
  <si>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</si>
  <si>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</si>
  <si>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</si>
  <si>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</si>
  <si>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</si>
  <si>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</si>
  <si>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</si>
  <si>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</si>
  <si>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</si>
  <si>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</si>
  <si>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</si>
  <si>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</si>
  <si>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</si>
  <si>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</si>
  <si>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</si>
  <si>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</si>
  <si>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</si>
  <si>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</si>
  <si>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</si>
  <si>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</si>
  <si>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</si>
  <si>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</si>
  <si>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</si>
  <si>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</si>
  <si>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</si>
  <si>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</si>
  <si>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</si>
  <si>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</si>
  <si>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</si>
  <si>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</si>
  <si>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</si>
  <si>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</si>
  <si>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</si>
  <si>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</si>
  <si>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</si>
  <si>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</si>
  <si>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</si>
  <si>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</si>
  <si>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</si>
  <si>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</si>
  <si>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</si>
  <si>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</si>
  <si>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</si>
  <si>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</si>
  <si>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</si>
  <si>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</si>
  <si>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</si>
  <si>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</si>
  <si>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</si>
  <si>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</si>
  <si>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</si>
  <si>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</si>
  <si>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</si>
  <si>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</si>
  <si>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</si>
  <si>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</si>
  <si>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</si>
  <si>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</si>
  <si>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</si>
  <si>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</si>
  <si>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</si>
  <si>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</si>
  <si>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</si>
  <si>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</si>
  <si>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</si>
  <si>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</si>
  <si>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</si>
  <si>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</si>
  <si>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</si>
  <si>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</si>
  <si>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</si>
  <si>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</si>
  <si>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</si>
  <si>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</si>
  <si>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</si>
  <si>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</si>
  <si>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</si>
  <si>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</si>
  <si>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</si>
  <si>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</si>
  <si>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</si>
  <si>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</si>
  <si>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</si>
  <si>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</si>
  <si>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</si>
  <si>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</si>
  <si>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</si>
  <si>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</si>
  <si>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</si>
  <si>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</si>
  <si>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</si>
  <si>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</si>
  <si>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</si>
  <si>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</si>
  <si>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</si>
  <si>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</si>
  <si>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</si>
  <si>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</si>
  <si>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</si>
  <si>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</si>
  <si>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</si>
  <si>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</si>
  <si>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</si>
  <si>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</si>
  <si>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</si>
  <si>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</si>
  <si>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</si>
  <si>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</si>
  <si>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</si>
  <si>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</si>
  <si>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</si>
  <si>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</si>
  <si>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</si>
  <si>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</si>
  <si>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</si>
  <si>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</si>
  <si>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</si>
  <si>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</si>
  <si>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</si>
  <si>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</si>
  <si>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</si>
  <si>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</si>
  <si>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</si>
  <si>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</si>
  <si>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</si>
  <si>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</si>
  <si>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</si>
  <si>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</si>
  <si>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</si>
  <si>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</si>
  <si>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</si>
  <si>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</si>
  <si>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</si>
  <si>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</si>
  <si>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</si>
  <si>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</si>
  <si>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</si>
  <si>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</si>
  <si>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</si>
  <si>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</si>
  <si>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</si>
  <si>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</si>
  <si>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</si>
  <si>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</si>
  <si>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</si>
  <si>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</si>
  <si>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</si>
  <si>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</si>
  <si>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</si>
  <si>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</si>
  <si>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</si>
  <si>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</si>
  <si>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</si>
  <si>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</si>
  <si>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</si>
  <si>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</si>
  <si>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</si>
  <si>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</si>
  <si>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</si>
  <si>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</si>
  <si>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</si>
  <si>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</si>
  <si>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</si>
  <si>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</si>
  <si>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</si>
  <si>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</si>
  <si>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</si>
  <si>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</si>
  <si>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</si>
  <si>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</si>
  <si>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</si>
  <si>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</si>
  <si>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</si>
  <si>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</si>
  <si>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</si>
  <si>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</si>
  <si>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</si>
  <si>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</si>
  <si>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</si>
  <si>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</si>
  <si>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</si>
  <si>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</si>
  <si>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</si>
  <si>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</si>
  <si>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</si>
  <si>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</si>
  <si>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</si>
  <si>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</si>
  <si>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</si>
  <si>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</si>
  <si>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</si>
  <si>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</si>
  <si>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</si>
  <si>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</si>
  <si>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</si>
  <si>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</si>
  <si>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</si>
  <si>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</si>
  <si>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</si>
  <si>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</si>
  <si>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</si>
  <si>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</si>
  <si>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</si>
  <si>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</si>
  <si>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</si>
  <si>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</si>
  <si>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</si>
  <si>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</si>
  <si>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</si>
  <si>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</si>
  <si>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</si>
  <si>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</si>
  <si>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</si>
  <si>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</si>
  <si>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</si>
  <si>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</si>
  <si>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</si>
  <si>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</si>
  <si>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</si>
  <si>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</si>
  <si>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</si>
  <si>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</si>
  <si>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</si>
  <si>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</si>
  <si>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</si>
  <si>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</si>
  <si>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</si>
  <si>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</si>
  <si>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</si>
  <si>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</si>
  <si>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</si>
  <si>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</si>
  <si>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</si>
  <si>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</si>
  <si>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</si>
  <si>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</si>
  <si>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</si>
  <si>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</si>
  <si>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</si>
  <si>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</si>
  <si>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</si>
  <si>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</si>
  <si>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</si>
  <si>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</si>
  <si>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</si>
  <si>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</si>
  <si>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</si>
  <si>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</si>
  <si>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</si>
  <si>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</si>
  <si>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</si>
  <si>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</si>
  <si>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</si>
  <si>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</si>
  <si>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</si>
  <si>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</si>
  <si>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</si>
  <si>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</si>
  <si>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</si>
  <si>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</si>
  <si>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</si>
  <si>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</si>
  <si>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</si>
  <si>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</si>
  <si>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</si>
  <si>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</si>
  <si>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</si>
  <si>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</si>
  <si>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</si>
  <si>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</si>
  <si>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</si>
  <si>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</si>
  <si>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</si>
  <si>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</si>
  <si>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</si>
  <si>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</si>
  <si>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</si>
  <si>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</si>
  <si>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</si>
  <si>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</si>
  <si>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</si>
  <si>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</si>
  <si>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</si>
  <si>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</si>
  <si>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</si>
  <si>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</si>
  <si>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</si>
  <si>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</si>
  <si>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</si>
  <si>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</si>
  <si>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</si>
  <si>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</si>
  <si>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</si>
  <si>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</si>
  <si>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</si>
  <si>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</si>
  <si>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</si>
  <si>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</si>
  <si>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</si>
  <si>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</si>
  <si>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</si>
  <si>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</si>
  <si>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</si>
  <si>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</si>
  <si>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</si>
  <si>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</si>
  <si>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</si>
  <si>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</si>
  <si>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</si>
  <si>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</si>
  <si>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</si>
  <si>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</si>
  <si>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</si>
  <si>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</si>
  <si>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</si>
  <si>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</si>
  <si>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</si>
  <si>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</si>
  <si>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</si>
  <si>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</si>
  <si>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</si>
  <si>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</si>
  <si>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</si>
  <si>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</si>
  <si>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</si>
  <si>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</si>
  <si>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</si>
  <si>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</si>
  <si>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</si>
  <si>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</si>
  <si>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</si>
  <si>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</si>
  <si>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</si>
  <si>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</si>
  <si>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</si>
  <si>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</si>
  <si>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</si>
  <si>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</si>
  <si>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</si>
  <si>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</si>
  <si>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</si>
  <si>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</si>
  <si>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</si>
  <si>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</si>
  <si>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</si>
  <si>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</si>
  <si>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</si>
  <si>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</si>
  <si>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</si>
  <si>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</si>
  <si>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</si>
  <si>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</si>
  <si>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</si>
  <si>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</si>
  <si>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</si>
  <si>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</si>
  <si>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</si>
  <si>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</si>
  <si>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</si>
  <si>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</si>
  <si>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</si>
  <si>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</si>
  <si>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</si>
  <si>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</si>
  <si>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</si>
  <si>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</si>
  <si>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</si>
  <si>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</si>
  <si>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</si>
  <si>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</si>
  <si>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</si>
  <si>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</si>
  <si>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</si>
  <si>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</si>
  <si>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</si>
  <si>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</si>
  <si>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</si>
  <si>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</si>
  <si>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</si>
  <si>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</si>
  <si>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</si>
  <si>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</si>
  <si>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</si>
  <si>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</si>
  <si>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</si>
  <si>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</si>
  <si>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</si>
  <si>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</si>
  <si>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</si>
  <si>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</si>
  <si>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</si>
  <si>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</si>
  <si>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</si>
  <si>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</si>
  <si>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</si>
  <si>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</si>
  <si>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</si>
  <si>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</si>
  <si>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</si>
  <si>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</si>
  <si>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</si>
  <si>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</si>
  <si>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</si>
  <si>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</si>
  <si>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</si>
  <si>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</si>
  <si>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</si>
  <si>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</si>
  <si>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</si>
  <si>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</si>
  <si>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</si>
  <si>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</si>
  <si>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</si>
  <si>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</si>
  <si>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</si>
  <si>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</si>
  <si>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</si>
  <si>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</si>
  <si>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</si>
  <si>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</si>
  <si>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</si>
  <si>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</si>
  <si>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</si>
  <si>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</si>
  <si>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</si>
  <si>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</si>
  <si>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</si>
  <si>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</si>
  <si>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</si>
  <si>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</si>
  <si>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</si>
  <si>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</si>
  <si>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</si>
  <si>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</si>
  <si>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</si>
  <si>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</si>
  <si>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</si>
  <si>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</si>
  <si>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</si>
  <si>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</si>
  <si>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</si>
  <si>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</si>
  <si>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</si>
  <si>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</si>
  <si>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</si>
  <si>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</si>
  <si>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</si>
  <si>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</si>
  <si>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</si>
  <si>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</si>
  <si>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</si>
  <si>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</si>
  <si>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</si>
  <si>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</si>
  <si>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</si>
  <si>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</si>
  <si>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</si>
  <si>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</si>
  <si>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</si>
  <si>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</si>
  <si>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</si>
  <si>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</si>
  <si>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</si>
  <si>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</si>
  <si>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</si>
  <si>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</si>
  <si>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</si>
  <si>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</si>
  <si>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</si>
  <si>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</si>
  <si>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</si>
  <si>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</si>
  <si>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</si>
  <si>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</si>
  <si>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</si>
  <si>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</si>
  <si>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</si>
  <si>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</si>
  <si>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</si>
  <si>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</si>
  <si>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</si>
  <si>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</si>
  <si>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</si>
  <si>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</si>
  <si>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</si>
  <si>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</si>
  <si>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</si>
  <si>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</si>
  <si>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</si>
  <si>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</si>
  <si>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</si>
  <si>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</si>
  <si>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</si>
  <si>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</si>
  <si>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</si>
  <si>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</si>
  <si>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</si>
  <si>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</si>
  <si>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</si>
  <si>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</si>
  <si>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</si>
  <si>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</si>
  <si>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</si>
  <si>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</si>
  <si>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</si>
  <si>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</si>
  <si>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</si>
  <si>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</si>
  <si>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</si>
  <si>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</si>
  <si>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</si>
  <si>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</si>
  <si>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</si>
  <si>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</si>
  <si>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</si>
  <si>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</si>
  <si>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</si>
  <si>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</si>
  <si>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</si>
  <si>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</si>
  <si>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</si>
  <si>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</si>
  <si>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</si>
  <si>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</si>
  <si>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</si>
  <si>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</si>
  <si>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</si>
  <si>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</si>
  <si>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</si>
  <si>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</si>
  <si>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</si>
  <si>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</si>
  <si>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</si>
  <si>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</si>
  <si>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</si>
  <si>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</si>
  <si>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</si>
  <si>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</si>
  <si>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</si>
  <si>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</si>
  <si>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</si>
  <si>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</si>
  <si>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</si>
  <si>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</si>
  <si>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</si>
  <si>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</si>
  <si>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</si>
  <si>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</si>
  <si>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</si>
  <si>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</si>
  <si>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</si>
  <si>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</si>
  <si>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</si>
  <si>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</si>
  <si>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</si>
  <si>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</si>
  <si>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</si>
  <si>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</si>
  <si>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</si>
  <si>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</si>
  <si>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</si>
  <si>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</si>
  <si>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</si>
  <si>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</si>
  <si>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</si>
  <si>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</si>
  <si>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</si>
  <si>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</si>
  <si>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</si>
  <si>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</si>
  <si>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</si>
  <si>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</si>
  <si>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</si>
  <si>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</si>
  <si>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</si>
  <si>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</si>
  <si>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</si>
  <si>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</si>
  <si>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</si>
  <si>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</si>
  <si>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</si>
  <si>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</si>
  <si>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</si>
  <si>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</si>
  <si>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</si>
  <si>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</si>
  <si>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</si>
  <si>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</si>
  <si>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</si>
  <si>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</si>
  <si>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</si>
  <si>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</si>
  <si>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</si>
  <si>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</si>
  <si>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</si>
  <si>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</si>
  <si>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</si>
  <si>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</si>
  <si>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</si>
  <si>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</si>
  <si>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</si>
  <si>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</si>
  <si>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</si>
  <si>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</si>
  <si>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</si>
  <si>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</si>
  <si>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</si>
  <si>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</si>
  <si>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</si>
  <si>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</si>
  <si>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</si>
  <si>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</si>
  <si>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</si>
  <si>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</si>
  <si>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</si>
  <si>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</si>
  <si>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</si>
  <si>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</si>
  <si>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</si>
  <si>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</si>
  <si>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</si>
  <si>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</si>
  <si>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</si>
  <si>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</si>
  <si>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</si>
  <si>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</si>
  <si>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</si>
  <si>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</si>
  <si>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</si>
  <si>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</si>
  <si>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</si>
  <si>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</si>
  <si>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</si>
  <si>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</si>
  <si>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</si>
  <si>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</si>
  <si>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</si>
  <si>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</si>
  <si>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</si>
  <si>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</si>
  <si>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</si>
  <si>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</si>
  <si>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</si>
  <si>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</si>
  <si>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</si>
  <si>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</si>
  <si>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</si>
  <si>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</si>
  <si>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</si>
  <si>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</si>
  <si>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</si>
  <si>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</si>
  <si>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</si>
  <si>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</si>
  <si>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</si>
  <si>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</si>
  <si>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</si>
  <si>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</si>
  <si>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</si>
  <si>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</si>
  <si>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</si>
  <si>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</si>
  <si>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</si>
  <si>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</si>
  <si>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</si>
  <si>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</si>
  <si>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</si>
  <si>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</si>
  <si>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</si>
  <si>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</si>
  <si>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</si>
  <si>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</si>
  <si>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</si>
  <si>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</si>
  <si>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</si>
  <si>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</si>
  <si>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</si>
  <si>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</si>
  <si>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</si>
  <si>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</si>
  <si>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</si>
  <si>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</si>
  <si>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</si>
  <si>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</si>
  <si>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</si>
  <si>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</si>
  <si>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</si>
  <si>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</si>
  <si>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</si>
  <si>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</si>
  <si>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</si>
  <si>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</si>
  <si>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</si>
  <si>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</si>
  <si>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</si>
  <si>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</si>
  <si>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</si>
  <si>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</si>
  <si>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</si>
  <si>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</si>
  <si>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</si>
  <si>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</si>
  <si>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</si>
  <si>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</si>
  <si>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</si>
  <si>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</si>
  <si>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</si>
  <si>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</si>
  <si>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</si>
  <si>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</si>
  <si>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</si>
  <si>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</si>
  <si>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</si>
  <si>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</si>
  <si>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</si>
  <si>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</si>
  <si>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</si>
  <si>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</si>
  <si>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</si>
  <si>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</si>
  <si>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</si>
  <si>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</si>
  <si>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</si>
  <si>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</si>
  <si>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</si>
  <si>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</si>
  <si>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</si>
  <si>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</si>
  <si>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</si>
  <si>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</si>
  <si>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</si>
  <si>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</si>
  <si>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</si>
  <si>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</si>
  <si>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</si>
  <si>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</si>
  <si>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</si>
  <si>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</si>
  <si>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</si>
  <si>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</si>
  <si>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</si>
  <si>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</si>
  <si>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</si>
  <si>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</si>
  <si>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</si>
  <si>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</si>
  <si>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</si>
  <si>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</si>
  <si>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</si>
  <si>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</si>
  <si>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</si>
  <si>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</si>
  <si>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</si>
  <si>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</si>
  <si>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</si>
  <si>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</si>
  <si>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</si>
  <si>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</si>
  <si>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</si>
  <si>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</si>
  <si>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</si>
  <si>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</si>
  <si>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</si>
  <si>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</si>
  <si>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</si>
  <si>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</si>
  <si>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</si>
  <si>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</si>
  <si>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</si>
  <si>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</si>
  <si>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</si>
  <si>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</si>
  <si>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</si>
  <si>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</si>
  <si>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</si>
  <si>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</si>
  <si>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</si>
  <si>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</si>
  <si>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</si>
  <si>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</si>
  <si>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</si>
  <si>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</si>
  <si>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</si>
  <si>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</si>
  <si>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</si>
  <si>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</si>
  <si>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</si>
  <si>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</si>
  <si>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</si>
  <si>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</si>
  <si>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</si>
  <si>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</si>
  <si>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</si>
  <si>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</si>
  <si>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</si>
  <si>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</si>
  <si>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</si>
  <si>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</si>
  <si>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</si>
  <si>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</si>
  <si>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</si>
  <si>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</si>
  <si>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</si>
  <si>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</si>
  <si>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</si>
  <si>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</si>
  <si>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</si>
  <si>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</si>
  <si>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</si>
  <si>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</si>
  <si>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</si>
  <si>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</si>
  <si>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</si>
  <si>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</si>
  <si>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</si>
  <si>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</si>
  <si>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</si>
  <si>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</si>
  <si>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</si>
  <si>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</si>
  <si>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</si>
  <si>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</si>
  <si>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</si>
  <si>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40 mins</t>
  </si>
  <si>
    <t>NO PCM</t>
  </si>
  <si>
    <t>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</si>
  <si>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</si>
  <si>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</si>
  <si>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</si>
  <si>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</si>
  <si>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</si>
  <si>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</si>
  <si>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PCM-20251103-00000293</t>
  </si>
  <si>
    <t xml:space="preserve">EM team at site </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</si>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</sst>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1" totalsRowShown="0" headerRowDxfId="31" dataDxfId="30" headerRowBorderDxfId="28" tableBorderDxfId="29">
  <autoFilter ref="A1:L3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D4" sqref="D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301.33973148147925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0.21650231481180526</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45964.288157407405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45964.288157407405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45964.288157407405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45964.288157407405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45964.288157407405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45964.288157407405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45964.288157407405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45964.288157407405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45964.288157407405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45964.288157407405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45964.288157407405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45964.288157407405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45964.288157407405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45964.288157407405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45964.288157407405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45964.288157407405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45964.288157407405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45964.288157407405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45964.288157407405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45964.288157407405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45964.288157407405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45964.288157407405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45964.288157407405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45964.288157407405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45964.288157407405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45964.288157407405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45964.288157407405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45964.288157407405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45964.288157407405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45964.288157407405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45964.288157407405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45964.288157407405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45964.288157407405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45964.288157407405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45964.288157407405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45964.288157407405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45964.288157407405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45964.288157407405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45964.288157407405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45964.288157407405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45964.288157407405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45964.288157407405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45964.288157407405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45964.288157407405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45964.288157407405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45964.288157407405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45964.288157407405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45964.288157407405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45964.288157407405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45964.288157407405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45964.288157407405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45964.288157407405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45964.288157407405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45964.288157407405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45964.288157407405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45964.288157407405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45964.288157407405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45964.288157407405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45964.288157407405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45964.288157407405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45964.288157407405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45964.288157407405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45964.288157407405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45964.288157407405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45964.288157407405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45964.288157407405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45964.288157407405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45964.288157407405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45964.288157407405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45964.288157407405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45964.288157407405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45964.288157407405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45964.288157407405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45964.288157407405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45964.288157407405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45964.288157407405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45964.288157407405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45964.288157407405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45964.288157407405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45964.288157407405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45964.288157407405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45964.288157407405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45964.288157407405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45964.288157407405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45964.288157407405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45964.288157407405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45964.288157407405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45964.288157407405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45964.288157407405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45964.288157407405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45964.288157407405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45964.288157407405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45964.288157407405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45964.288157407405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45964.288157407405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45964.288157407405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45964.288157407405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45964.288157407405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45964.288157407405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45964.288157407405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45964.288157407405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45964.288157407405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45964.288157407405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45964.288157407405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45964.288157407405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45964.288157407405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45964.288157407405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45964.288157407405</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45964.288157407405</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69113081-1AC7-4F5C-8382-4C1EEE6ACBEE}"/>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139.28831944444391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5.5460740740745678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45964.288157407405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45964.288157407405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45964.288157407405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45964.288157407405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45964.288157407405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45964.288157407405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45964.288157407405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45964.288157407405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45964.288157407405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45964.288157407405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45964.288157407405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45964.288157407405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45964.288157407405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45964.288157407405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45964.288157407405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45964.288157407405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45964.288157407405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45964.288157407405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45964.288157407405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45964.288157407405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45964.288157407405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45964.288157407405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45964.288157407405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45964.288157407405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45964.288157407405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45964.288157407405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45964.288157407405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45964.288157407405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45964.288157407405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45964.288157407405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45964.288157407405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45964.288157407405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45964.288157407405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45964.288157407405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45964.288157407405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45964.288157407405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45964.288157407405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45964.288157407405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45964.288157407405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45964.288157407405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45964.288157407405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45964.288157407405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45964.288157407405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45964.288157407405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45964.288157407405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45964.288157407405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45964.288157407405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45964.288157407405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45964.288157407405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45964.288157407405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45964.288157407405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45964.288157407405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45964.288157407405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45964.288157407405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45964.288157407405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45964.288157407405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45964.288157407405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45964.288157407405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45964.288157407405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45964.288157407405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45964.288157407405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45964.288157407405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45964.288157407405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45964.288157407405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45964.288157407405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45964.288157407405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45964.288157407405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45964.288157407405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45964.288157407405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45964.288157407405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45964.288157407405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45964.288157407405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45964.288157407405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45964.288157407405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45964.288157407405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45964.288157407405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45964.288157407405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45964.288157407405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45964.288157407405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45964.288157407405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45964.288157407405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45964.288157407405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45964.288157407405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45964.288157407405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45964.288157407405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45964.288157407405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45964.288157407405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45964.288157407405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45964.288157407405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45964.288157407405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45964.288157407405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45964.288157407405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45964.288157407405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45964.288157407405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45964.288157407405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45964.288157407405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45964.288157407405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45964.288157407405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45964.288157407405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45964.288157407405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45964.288157407405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45964.288157407405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45964.288157407405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45964.288157407405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45964.288157407405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45964.288157407405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45964.288157407405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45964.288157407405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45964.288157407405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45964.288157407405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45964.288157407405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45964.288157407405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45964.288157407405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45964.288157407405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45964.288157407405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45964.288157407405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45964.288157407405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45964.288157407405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45964.288157407405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45964.288157407405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45964.288157407405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45964.288157407405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45964.288157407405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45964.288157407405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45964.288157407405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45964.288157407405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45964.288157407405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45964.288157407405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45964.288157407405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45964.288157407405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45964.288157407405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45964.288157407405</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45964.288157407405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45964.288157407405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45964.288157407405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45964.288157407405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45964.288157407405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45964.288157407405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45964.288157407405</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45964.288157407405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45964.288157407405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45964.288157407405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45964.288157407405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45964.288157407405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45964.288157407405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45964.288157407405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45964.288157407405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45964.288157407405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45964.288157407405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45964.288157407405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45964.288157407405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45964.288157407405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45964.288157407405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45964.288157407405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45964.288157407405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45964.288157407405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45964.288157407405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45964.288157407405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45964.288157407405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45964.288157407405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45964.288157407405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45964.288157407405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45964.288157407405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45964.288157407405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45964.288157407405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45964.288157407405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45964.288157407405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45964.288157407405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45964.288157407405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45964.288157407405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45964.288157407405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45964.288157407405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45964.288157407405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45964.288157407405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45964.288157407405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45964.288157407405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45964.288157407405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45964.288157407405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45964.288157407405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45964.288157407405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45964.288157407405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45964.288157407405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45964.288157407405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45964.288157407405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45964.288157407405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45964.288157407405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45964.288157407405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45964.288157407405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45964.288157407405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45964.288157407405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45964.288157407405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45964.288157407405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45964.288157407405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45964.288157407405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45964.288157407405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45964.288157407405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45964.288157407405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45964.288157407405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45964.288157407405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45964.288157407405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45964.288157407405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45964.288157407405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45964.288157407405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45964.288157407405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45964.288157407405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45964.288157407405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45964.288157407405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45964.288157407405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45964.288157407405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45964.288157407405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45964.288157407405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45964.288157407405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45964.288157407405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45964.288157407405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45964.288157407405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45964.288157407405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45964.288157407405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45964.288157407405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45964.288157407405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45964.288157407405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45964.288157407405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45964.288157407405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45964.288157407405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45964.288157407405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45964.288157407405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45964.288157407405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45964.288157407405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45964.288157407405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45964.288157407405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45964.288157407405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45964.288157407405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45964.288157407405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45964.288157407405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45964.288157407405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45964.288157407405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45964.288157407405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45964.288157407405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45964.288157407405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45964.288157407405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45964.288157407405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45964.288157407405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45964.288157407405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45964.288157407405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45964.288157407405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45964.288157407405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45964.288157407405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45964.288157407405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45964.288157407405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45964.288157407405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45964.288157407405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45964.288157407405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45964.288157407405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45964.288157407405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45964.288157407405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45964.288157407405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45964.288157407405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45964.288157407405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45964.288157407405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45964.288157407405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45964.288157407405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45964.288157407405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45964.288157407405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45964.288157407405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45964.288157407405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45964.288157407405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45964.288157407405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45964.288157407405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45964.288157407405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45964.288157407405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45964.288157407405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45964.288157407405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45964.288157407405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45964.288157407405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45964.288157407405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45964.288157407405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45964.288157407405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45964.288157407405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45964.288157407405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45964.288157407405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45964.288157407405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45964.288157407405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45964.288157407405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45964.288157407405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45964.288157407405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45964.288157407405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45964.288157407405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45964.288157407405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45964.288157407405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45964.288157407405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45964.288157407405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45964.288157407405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45964.288157407405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45964.288157407405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45964.288157407405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45964.288157407405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45964.288157407405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45964.288157407405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45964.288157407405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45964.288157407405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45964.288157407405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45964.288157407405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45964.288157407405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45964.288157407405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45964.288157407405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45964.288157407405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45964.288157407405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45964.288157407405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45964.288157407405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45964.288157407405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45964.288157407405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45964.288157407405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45964.288157407405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45964.288157407405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45964.288157407405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45964.288157407405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45964.288157407405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45964.288157407405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45964.288157407405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45964.288157407405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45964.288157407405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45964.288157407405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45964.288157407405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45964.288157407405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45964.288157407405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45964.288157407405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45964.288157407405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45964.288157407405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45964.288157407405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45964.288157407405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45964.288157407405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45964.288157407405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45964.288157407405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45964.288157407405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45964.288157407405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45964.288157407405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45964.288157407405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45964.288157407405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45964.288157407405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45964.288157407405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45964.288157407405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45964.288157407405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45964.288157407405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45964.288157407405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45964.288157407405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45964.288157407405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45964.288157407405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45964.288157407405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45964.288157407405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45964.288157407405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45964.288157407405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45964.288157407405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45964.288157407405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45964.288157407405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45964.288157407405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45964.288157407405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45964.288157407405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45964.288157407405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45964.288157407405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45964.288157407405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45964.288157407405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45964.288157407405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45964.288157407405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45964.288157407405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45964.288157407405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45964.288157407405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45964.288157407405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45964.288157407405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45964.288157407405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45964.288157407405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45964.288157407405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45964.288157407405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45964.288157407405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45964.288157407405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45964.288157407405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45964.288157407405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45964.288157407405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45964.288157407405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45964.288157407405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45964.288157407405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45964.288157407405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45964.288157407405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45964.288157407405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45964.288157407405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45964.288157407405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45964.288157407405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45964.288157407405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45964.288157407405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45964.288157407405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45964.288157407405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45964.288157407405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45964.288157407405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45964.288157407405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45964.288157407405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45964.288157407405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45964.288157407405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45964.288157407405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45964.288157407405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45964.288157407405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45964.288157407405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45964.288157407405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45964.288157407405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45964.288157407405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45964.288157407405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45964.288157407405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45964.288157407405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45964.288157407405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45964.288157407405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45964.288157407405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45964.288157407405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45964.288157407405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45964.288157407405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45964.288157407405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45964.288157407405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45964.288157407405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45964.288157407405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45964.288157407405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45964.288157407405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45964.288157407405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45964.288157407405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45964.288157407405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45964.288157407405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45964.288157407405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45964.288157407405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45964.288157407405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45964.288157407405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45964.288157407405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45964.288157407405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45964.288157407405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45964.288157407405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45964.288157407405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45964.288157407405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45964.288157407405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45964.288157407405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45964.288157407405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45964.288157407405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45964.288157407405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45964.288157407405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45964.288157407405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45964.288157407405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45964.288157407405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45964.288157407405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45964.288157407405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45964.288157407405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45964.288157407405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45964.288157407405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45964.288157407405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45964.288157407405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45964.288157407405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45964.288157407405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45964.288157407405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45964.288157407405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45964.288157407405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45964.288157407405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45964.288157407405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45964.288157407405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45964.288157407405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45964.288157407405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45964.288157407405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45964.288157407405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45964.288157407405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45964.288157407405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45964.288157407405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45964.288157407405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45964.288157407405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45964.288157407405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45964.288157407405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45964.288157407405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45964.288157407405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45964.288157407405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45964.288157407405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45964.288157407405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45964.288157407405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45964.288157407405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45964.288157407405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45964.288157407405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45964.288157407405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45964.288157407405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45964.288157407405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45964.288157407405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45964.288157407405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45964.288157407405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45964.288157407405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45964.288157407405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45964.288157407405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45964.288157407405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45964.288157407405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45964.288157407405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45964.288157407405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45964.288157407405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45964.288157407405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45964.288157407405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45964.288157407405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45964.288157407405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45964.288157407405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45964.288157407405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45964.288157407405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45964.288157407405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45964.288157407405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45964.288157407405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45964.288157407405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45964.288157407405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45964.288157407405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45964.288157407405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45964.288157407405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45964.288157407405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45964.288157407405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45964.288157407405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45964.288157407405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45964.288157407405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45964.288157407405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45964.288157407405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45964.288157407405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45964.288157407405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45964.288157407405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45964.288157407405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45964.288157407405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45964.288157407405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45964.288157407405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45964.288157407405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45964.288157407405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45964.288157407405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45964.288157407405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45964.288157407405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45964.288157407405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45964.288157407405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45964.288157407405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45964.288157407405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45964.288157407405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45964.288157407405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45964.288157407405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45964.288157407405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45964.288157407405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45964.288157407405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45964.288157407405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45964.288157407405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45964.288157407405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45964.288157407405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45964.288157407405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45964.288157407405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45964.288157407405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45964.288157407405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45964.288157407405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45964.288157407405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45964.288157407405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45964.288157407405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45964.288157407405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45964.288157407405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45964.288157407405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45964.288157407405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45964.288157407405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45964.288157407405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45964.288157407405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45964.288157407405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45964.288157407405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45964.288157407405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45964.288157407405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45964.288157407405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45964.288157407405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45964.288157407405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45964.288157407405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45964.288157407405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45964.288157407405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45964.288157407405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45964.288157407405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45964.288157407405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45964.288157407405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45964.288157407405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45964.288157407405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45964.288157407405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45964.288157407405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45964.288157407405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45964.288157407405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45964.288157407405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45964.288157407405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45964.288157407405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45964.288157407405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45964.288157407405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45964.288157407405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45964.288157407405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45964.288157407405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45964.288157407405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45964.288157407405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45964.288157407405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45964.288157407405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45964.288157407405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45964.288157407405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45964.288157407405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45964.288157407405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45964.288157407405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45964.288157407405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45964.288157407405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45964.288157407405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45964.288157407405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45964.288157407405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45964.288157407405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45964.288157407405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45964.288157407405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45964.288157407405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45964.288157407405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45964.288157407405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45964.288157407405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45964.288157407405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45964.288157407405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45964.288157407405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45964.288157407405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45964.288157407405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45964.288157407405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45964.288157407405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45964.288157407405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45964.288157407405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45964.288157407405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45964.288157407405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45964.288157407405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45964.288157407405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45964.288157407405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45964.288157407405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45964.288157407405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45964.288157407405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45964.288157407405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45964.288157407405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45964.288157407405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45964.288157407405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45964.288157407405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45964.288157407405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45964.288157407405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45964.288157407405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45964.288157407405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45964.288157407405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45964.288157407405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45964.288157407405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45964.288157407405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45964.288157407405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45964.288157407405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45964.288157407405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45964.288157407405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45964.288157407405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45964.288157407405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45964.288157407405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45964.288157407405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45964.288157407405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45964.288157407405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45964.288157407405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45964.288157407405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45964.288157407405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45964.288157407405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45964.288157407405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45964.288157407405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45964.288157407405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45964.288157407405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45964.288157407405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45964.288157407405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45964.288157407405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45964.288157407405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45964.288157407405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45964.288157407405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45964.288157407405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45964.288157407405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45964.288157407405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45964.288157407405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45964.288157407405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45964.288157407405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45964.288157407405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45964.288157407405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45964.288157407405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45964.288157407405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45964.288157407405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45964.288157407405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45964.288157407405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45964.288157407405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45964.288157407405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45964.288157407405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45964.288157407405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45964.288157407405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45964.288157407405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45964.288157407405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45964.288157407405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45964.288157407405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45964.288157407405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45964.288157407405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45964.288157407405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45964.288157407405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45964.288157407405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45964.288157407405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45964.288157407405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45964.288157407405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45964.288157407405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45964.288157407405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45964.288157407405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45964.288157407405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45964.288157407405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45964.288157407405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45964.288157407405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45964.288157407405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45964.288157407405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45964.288157407405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45964.288157407405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45964.288157407405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45964.288157407405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45964.288157407405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45964.288157407405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45964.288157407405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45964.288157407405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45964.288157407405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45964.288157407405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45964.288157407405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45964.288157407405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45964.288157407405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45964.288157407405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45964.288157407405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45964.288157407405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45964.288157407405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45964.288157407405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45964.288157407405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45964.288157407405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45964.288157407405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45964.288157407405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45964.288157407405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45964.288157407405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45964.288157407405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45964.288157407405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45964.288157407405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45964.288157407405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45964.288157407405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45964.288157407405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45964.288157407405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45964.288157407405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45964.288157407405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45964.288157407405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45964.288157407405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45964.288157407405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45964.288157407405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45964.288157407405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45964.288157407405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45964.288157407405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45964.288157407405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45964.288157407405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45964.288157407405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45964.288157407405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45964.288157407405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45964.288157407405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45964.288157407405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45964.288157407405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45964.288157407405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45964.288157407405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45964.288157407405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45964.288157407405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45964.288157407405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45964.288157407405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45964.288157407405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45964.288157407405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45964.288157407405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45964.288157407405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45964.288157407405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45964.288157407405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45964.288157407405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45964.288157407405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45964.288157407405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45964.288157407405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45964.288157407405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45964.288157407405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45964.288157407405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45964.288157407405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45964.288157407405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45964.288157407405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45964.288157407405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45964.288157407405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45964.288157407405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45964.288157407405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45964.288157407405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45964.288157407405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45964.288157407405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45964.288157407405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45964.288157407405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45964.288157407405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45964.288157407405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45964.288157407405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45964.288157407405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45964.288157407405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45964.288157407405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45964.288157407405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45964.288157407405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45964.288157407405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45964.288157407405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45964.288157407405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45964.288157407405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45964.288157407405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45964.288157407405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45964.288157407405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45964.288157407405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45964.288157407405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45964.288157407405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45964.288157407405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45964.288157407405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45964.288157407405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45964.288157407405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45964.288157407405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45964.288157407405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45964.288157407405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45964.288157407405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45964.288157407405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45964.288157407405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45964.288157407405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45964.288157407405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45964.288157407405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45964.288157407405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45964.288157407405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45964.288157407405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45964.288157407405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45964.288157407405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45964.288157407405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45964.288157407405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45964.288157407405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45964.288157407405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45964.288157407405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45964.288157407405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45964.288157407405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45964.288157407405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45964.288157407405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45964.288157407405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45964.288157407405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45964.288157407405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45964.288157407405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45964.288157407405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45964.288157407405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45964.288157407405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45964.288157407405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45964.288157407405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45964.288157407405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45964.288157407405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45964.288157407405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45964.288157407405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45964.288157407405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45964.288157407405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45964.288157407405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45964.288157407405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45964.288157407405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45964.288157407405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45964.288157407405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45964.288157407405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45964.288157407405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45964.288157407405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45964.288157407405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45964.288157407405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45964.288157407405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45964.288157407405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45964.288157407405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45964.288157407405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45964.288157407405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45964.288157407405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45964.288157407405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45964.288157407405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45964.288157407405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45964.288157407405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45964.288157407405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45964.288157407405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45964.288157407405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45964.288157407405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45964.288157407405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45964.288157407405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45964.288157407405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45964.288157407405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45964.288157407405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45964.288157407405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45964.288157407405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45964.288157407405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45964.288157407405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45964.288157407405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45964.288157407405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45964.288157407405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45964.288157407405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45964.288157407405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45964.288157407405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45964.288157407405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45964.288157407405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45964.288157407405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45964.288157407405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45964.288157407405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45964.288157407405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45964.288157407405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45964.288157407405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45964.288157407405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45964.288157407405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45964.288157407405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45964.288157407405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45964.288157407405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45964.288157407405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45964.288157407405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45964.288157407405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45964.288157407405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45964.288157407405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45964.288157407405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45964.288157407405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45964.288157407405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45964.288157407405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45964.288157407405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45964.288157407405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45964.288157407405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45964.288157407405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45964.288157407405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45964.288157407405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45964.288157407405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45964.288157407405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45964.288157407405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45964.288157407405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45964.288157407405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45964.288157407405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45964.288157407405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45964.288157407405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45964.288157407405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45964.288157407405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45964.288157407405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45964.288157407405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45964.288157407405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45964.288157407405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45964.288157407405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45964.288157407405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45964.288157407405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45964.288157407405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45964.288157407405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45964.288157407405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45964.288157407405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45964.288157407405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45964.288157407405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45964.288157407405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45964.288157407405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45964.288157407405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45964.288157407405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45964.288157407405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45964.288157407405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45964.288157407405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45964.288157407405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45964.288157407405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45964.288157407405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45964.288157407405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45964.288157407405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45964.288157407405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45964.288157407405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45964.288157407405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45964.288157407405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45964.288157407405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45964.288157407405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45964.288157407405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45964.288157407405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45964.288157407405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45964.288157407405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45964.288157407405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45964.288157407405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45964.288157407405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45964.288157407405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45964.288157407405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45964.288157407405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45964.288157407405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45964.288157407405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45964.288157407405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45964.288157407405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45964.288157407405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45964.288157407405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45964.288157407405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45964.288157407405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45964.288157407405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45964.288157407405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45964.288157407405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45964.288157407405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45964.288157407405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45964.288157407405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45964.288157407405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45964.288157407405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45964.288157407405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45964.288157407405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45964.288157407405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45964.288157407405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45964.288157407405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45964.288157407405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45964.288157407405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45964.288157407405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45964.288157407405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45964.288157407405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45964.288157407405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45964.288157407405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45964.288157407405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45964.288157407405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45964.288157407405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45964.288157407405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45964.288157407405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45964.288157407405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45964.288157407405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45964.288157407405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45964.288157407405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45964.288157407405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45964.288157407405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45964.288157407405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45964.288157407405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45964.288157407405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45964.288157407405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45964.288157407405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45964.288157407405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45964.288157407405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45964.288157407405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45964.288157407405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45964.288157407405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45964.288157407405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45964.288157407405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45964.288157407405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45964.288157407405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45964.288157407405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45964.288157407405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45964.288157407405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45964.288157407405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45964.288157407405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45964.288157407405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45964.288157407405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45964.288157407405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45964.288157407405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45964.288157407405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45964.288157407405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45964.288157407405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45964.288157407405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45964.288157407405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45964.288157407405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45964.288157407405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45964.288157407405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45964.288157407405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45964.288157407405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45964.288157407405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45964.288157407405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45964.288157407405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45964.288157407405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45964.288157407405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45964.288157407405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45964.288157407405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45964.288157407405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45964.288157407405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45964.288157407405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45964.288157407405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45964.288157407405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45964.288157407405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45964.288157407405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45964.288157407405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45964.288157407405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45964.288157407405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45964.288157407405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45964.288157407405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45964.288157407405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45964.288157407405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45964.288157407405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45964.288157407405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45964.288157407405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45964.288157407405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45964.288157407405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45964.288157407405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45964.288157407405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45964.288157407405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45964.288157407405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45964.288157407405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45964.288157407405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45964.288157407405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45964.288157407405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45964.288157407405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45964.288157407405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45964.288157407405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45964.288157407405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45964.288157407405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45964.288157407405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45964.288157407405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45964.288157407405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45964.288157407405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45964.288157407405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45964.288157407405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45964.288157407405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45964.288157407405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45964.288157407405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45964.288157407405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45964.288157407405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45964.288157407405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45964.288157407405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45964.288157407405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45964.288157407405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45964.288157407405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45964.288157407405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45964.288157407405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45964.288157407405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45964.288157407405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45964.288157407405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45964.288157407405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45964.288157407405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45964.288157407405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45964.288157407405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45964.288157407405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45964.288157407405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45964.288157407405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45964.288157407405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45964.288157407405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45964.288157407405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45964.288157407405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45964.288157407405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45964.288157407405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45964.288157407405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45964.288157407405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45964.288157407405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45964.288157407405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45964.288157407405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45964.288157407405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45964.288157407405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45964.288157407405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45964.288157407405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45964.288157407405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45964.288157407405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45964.288157407405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45964.288157407405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45964.288157407405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45964.288157407405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45964.288157407405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45964.288157407405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45964.288157407405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45964.288157407405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45964.288157407405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45964.288157407405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45964.288157407405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45964.288157407405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45964.288157407405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45964.288157407405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45964.288157407405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45964.288157407405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45964.288157407405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45964.288157407405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45964.288157407405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45964.288157407405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45964.288157407405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45964.288157407405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45964.288157407405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45964.288157407405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45964.288157407405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45964.288157407405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45964.288157407405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45964.288157407405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45964.288157407405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45964.288157407405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45964.288157407405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45964.288157407405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45964.288157407405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45964.288157407405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45964.288157407405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45964.288157407405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45964.288157407405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45964.288157407405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45964.288157407405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45964.288157407405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45964.288157407405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45964.288157407405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45964.288157407405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45964.288157407405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45964.288157407405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45964.288157407405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45964.288157407405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45964.288157407405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45964.288157407405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45964.288157407405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45964.288157407405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45964.288157407405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45964.288157407405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45964.288157407405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45964.288157407405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45964.288157407405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45964.288157407405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45964.288157407405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45964.288157407405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45964.288157407405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45964.288157407405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45964.288157407405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45964.288157407405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45964.288157407405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45964.288157407405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45964.288157407405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45964.288157407405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45964.288157407405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45964.288157407405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45964.288157407405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45964.288157407405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45964.288157407405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45964.288157407405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45964.288157407405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45964.288157407405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45964.288157407405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45964.288157407405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45964.288157407405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45964.288157407405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45964.288157407405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45964.288157407405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45964.288157407405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45964.288157407405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45964.288157407405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45964.288157407405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45964.288157407405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45964.288157407405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45964.288157407405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45964.288157407405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45964.288157407405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45964.288157407405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45964.288157407405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45964.288157407405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45964.288157407405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45964.288157407405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45964.288157407405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45964.288157407405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45964.288157407405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45964.288157407405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45964.288157407405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45964.288157407405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45964.288157407405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45964.288157407405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45964.288157407405</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260.80743981480919</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0.41454629629151896</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2</v>
      </c>
      <c r="D4" s="120" t="s">
        <v>28058</v>
      </c>
      <c r="E4" s="97" t="s">
        <v>39021</v>
      </c>
      <c r="F4" s="122"/>
      <c r="G4" s="123">
        <f ca="1">IFERROR(NOW()-F4,"")</f>
        <v>45964.288157407405</v>
      </c>
      <c r="H4" s="122">
        <v>45964.150972222225</v>
      </c>
      <c r="I4" s="118" t="str">
        <f>IFERROR(VLOOKUP(D4,DB!A:F,6,0),"")</f>
        <v>Generator-SG</v>
      </c>
      <c r="J4" s="118" t="str">
        <f>IFERROR(VLOOKUP(D4,DB!A:G,7,0),"")</f>
        <v>Good</v>
      </c>
      <c r="K4" s="124" t="s">
        <v>39114</v>
      </c>
      <c r="L4" s="120" t="str">
        <f>IFERROR(VLOOKUP(D4,DB!A:I,9,0),"")</f>
        <v>Latis</v>
      </c>
    </row>
    <row r="5" spans="1:16" ht="15" customHeight="1">
      <c r="A5" s="118"/>
      <c r="B5" s="118" t="str">
        <f>IFERROR(VLOOKUP(D5,DB!A:K,11,0),"")</f>
        <v/>
      </c>
      <c r="C5" s="119"/>
      <c r="D5" s="120"/>
      <c r="E5" s="97"/>
      <c r="F5" s="122"/>
      <c r="G5" s="123">
        <f ca="1">IFERROR(NOW()-F5,"")</f>
        <v>45964.288157407405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45964.288157407405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45964.288157407405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45964.288157407405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45964.288157407405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45964.288157407405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45964.288157407405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45964.288157407405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45964.288157407405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45964.288157407405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45964.288157407405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45964.288157407405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45964.288157407405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45964.288157407405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45964.288157407405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45964.288157407405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45964.288157407405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45964.288157407405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45964.288157407405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45964.288157407405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45964.288157407405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45964.288157407405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45964.288157407405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45964.288157407405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45964.288157407405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45964.288157407405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45964.288157407405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45964.288157407405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45964.288157407405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45964.288157407405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45964.288157407405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45964.288157407405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45964.288157407405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45964.288157407405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45964.288157407405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45964.288157407405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45964.288157407405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45964.288157407405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45964.288157407405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45964.288157407405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45964.288157407405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45964.288157407405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45964.288157407405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45964.288157407405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45964.288157407405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45964.288157407405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45964.288157407405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45964.288157407405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45964.288157407405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45964.288157407405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45964.288157407405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45964.288157407405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45964.288157407405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45964.288157407405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45964.288157407405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45964.288157407405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45964.288157407405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45964.288157407405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45964.288157407405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45964.288157407405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45964.288157407405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45964.288157407405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45964.288157407405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45964.288157407405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45964.288157407405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45964.288157407405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45964.288157407405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45964.288157407405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45964.288157407405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45964.288157407405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45964.288157407405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45964.288157407405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45964.288157407405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45964.288157407405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45964.288157407405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45964.288157407405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45964.288157407405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45964.288157407405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45964.288157407405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45964.288157407405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45964.288157407405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45964.288157407405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45964.288157407405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45964.288157407405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45964.288157407405</v>
      </c>
      <c r="H89" s="122"/>
      <c r="I89" s="118" t="str">
        <f>IFERROR(VLOOKUP(D89,DB!A:F,6,0),"")</f>
        <v/>
      </c>
      <c r="J89" s="118" t="str">
        <f>IFERROR(VLOOKUP(D89,DB!A:G,7,0),"")</f>
        <v/>
      </c>
      <c r="K89" s="124"/>
      <c r="L89" s="120" t="str">
        <f>IFERROR(VLOOKUP(D89,DB!A:I,9,0),"")</f>
        <v/>
      </c>
    </row>
    <row r="90" spans="1:12" ht="15" customHeight="1">
      <c r="A90" s="125"/>
      <c r="B90" s="125" t="str">
        <f>IFERROR(VLOOKUP(D90,DB!A:K,11,0),"")</f>
        <v/>
      </c>
      <c r="C90" s="126"/>
      <c r="D90" s="127"/>
      <c r="E90" s="128"/>
      <c r="F90" s="129"/>
      <c r="G90" s="130">
        <f ca="1">IFERROR(NOW()-F90,"")</f>
        <v>45964.288157407405</v>
      </c>
      <c r="H90" s="129"/>
      <c r="I90" s="125" t="str">
        <f>IFERROR(VLOOKUP(D90,DB!A:F,6,0),"")</f>
        <v/>
      </c>
      <c r="J90" s="125" t="str">
        <f>IFERROR(VLOOKUP(D90,DB!A:G,7,0),"")</f>
        <v/>
      </c>
      <c r="K90" s="131"/>
      <c r="L90" s="127" t="str">
        <f>IFERROR(VLOOKUP(D90,DB!A:I,9,0),"")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0"/>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72.456097222217068</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38.099280092588742</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15.627046296292974</v>
      </c>
      <c r="H4" s="152">
        <v>45948.661111111112</v>
      </c>
      <c r="I4" s="151" t="str">
        <f>IFERROR(VLOOKUP(D4,DB!A:F,6,0),"")</f>
        <v>SCECO</v>
      </c>
      <c r="J4" s="151" t="str">
        <f>IFERROR(VLOOKUP(D4,DB!A:G,7,0),"")</f>
        <v>Dead</v>
      </c>
      <c r="K4" s="151" t="s">
        <v>39120</v>
      </c>
      <c r="L4" s="151" t="str">
        <f>IFERROR(VLOOKUP(D4,DB!A:I,9,0),"")</f>
        <v>Latis</v>
      </c>
    </row>
    <row r="5" spans="1:13" ht="15">
      <c r="A5" s="151" t="s">
        <v>39121</v>
      </c>
      <c r="B5" s="151" t="str">
        <f>IFERROR(VLOOKUP(D5,DB!A:K,11,0),"")</f>
        <v>R5</v>
      </c>
      <c r="C5" s="151">
        <v>1</v>
      </c>
      <c r="D5" s="151" t="s">
        <v>36021</v>
      </c>
      <c r="E5" s="151" t="s">
        <v>39021</v>
      </c>
      <c r="F5" s="152">
        <v>45964.229745370372</v>
      </c>
      <c r="G5" s="153">
        <f ca="1">IFERROR(NOW()-F5,"")</f>
        <v>5.8412037033122033E-2</v>
      </c>
      <c r="H5" s="152">
        <v>45964.223807870374</v>
      </c>
      <c r="I5" s="151" t="str">
        <f>IFERROR(VLOOKUP(D5,DB!A:F,6,0),"")</f>
        <v>Generator-SG</v>
      </c>
      <c r="J5" s="151" t="str">
        <f>IFERROR(VLOOKUP(D5,DB!A:G,7,0),"")</f>
        <v>Vandalized</v>
      </c>
      <c r="K5" s="151" t="s">
        <v>39122</v>
      </c>
      <c r="L5" s="151" t="str">
        <f>IFERROR(VLOOKUP(D5,DB!A:I,9,0),"")</f>
        <v>Latis</v>
      </c>
    </row>
    <row r="6" spans="1:13" ht="15">
      <c r="A6" s="151"/>
      <c r="B6" s="151" t="str">
        <f>IFERROR(VLOOKUP(D6,DB!A:K,11,0),"")</f>
        <v/>
      </c>
      <c r="C6" s="151"/>
      <c r="D6" s="174"/>
      <c r="E6" s="151"/>
      <c r="F6" s="152"/>
      <c r="G6" s="153">
        <f ca="1">IFERROR(NOW()-F6,"")</f>
        <v>45964.288157407405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45964.288157407405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45964.288157407405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45964.288157407405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45964.288157407405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45964.288157407405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45964.288157407405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45964.288157407405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45964.288157407405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45964.288157407405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45964.288157407405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45964.288157407405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45964.288157407405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45964.288157407405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45964.288157407405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45964.288157407405</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45964.288157407405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45964.288157407405</v>
      </c>
      <c r="H23" s="152"/>
      <c r="I23" s="151" t="str">
        <f>IFERROR(VLOOKUP(D23,DB!A:F,6,0),"")</f>
        <v/>
      </c>
      <c r="J23" s="151" t="str">
        <f>IFERROR(VLOOKUP(D23,DB!A:G,7,0),"")</f>
        <v/>
      </c>
      <c r="K23" s="151"/>
      <c r="L23" s="151" t="str">
        <f>IFERROR(VLOOKUP(D23,DB!A:I,9,0),"")</f>
        <v/>
      </c>
    </row>
    <row r="24" spans="1:12" ht="15">
      <c r="A24" s="151"/>
      <c r="B24" s="151" t="str">
        <f>IFERROR(VLOOKUP(D24,DB!A:K,11,0),"")</f>
        <v/>
      </c>
      <c r="C24" s="151"/>
      <c r="D24"/>
      <c r="E24" s="151"/>
      <c r="F24" s="152"/>
      <c r="G24" s="153">
        <f ca="1">IFERROR(NOW()-F24,"")</f>
        <v>45964.288157407405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45964.288157407405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45964.288157407405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45964.288157407405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45964.288157407405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45964.288157407405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45964.288157407405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45964.288157407405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45964.288157407405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45964.288157407405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45964.288157407405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45964.288157407405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45964.288157407405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45964.288157407405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45964.288157407405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45964.288157407405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45964.288157407405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45964.288157407405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45964.288157407405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45964.288157407405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45964.288157407405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45964.288157407405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45964.288157407405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45964.288157407405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45964.288157407405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45964.288157407405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45964.288157407405</v>
      </c>
      <c r="H50" s="152"/>
      <c r="I50" s="151" t="str">
        <f>IFERROR(VLOOKUP(D50,DB!A:F,6,0),"")</f>
        <v/>
      </c>
      <c r="J50" s="151" t="str">
        <f>IFERROR(VLOOKUP(D50,DB!A:G,7,0),"")</f>
        <v/>
      </c>
      <c r="K50" s="151"/>
      <c r="L50" s="151" t="str">
        <f>IFERROR(VLOOKUP(D50,DB!A:I,9,0),"")</f>
        <v/>
      </c>
    </row>
    <row r="51" spans="1:12" ht="15">
      <c r="A51" s="157"/>
      <c r="B51" s="157" t="str">
        <f>IFERROR(VLOOKUP(D51,DB!A:K,11,0),"")</f>
        <v/>
      </c>
      <c r="C51" s="157"/>
      <c r="D51" s="157"/>
      <c r="E51" s="157"/>
      <c r="F51" s="158"/>
      <c r="G51" s="159">
        <f ca="1">IFERROR(NOW()-F51,"")</f>
        <v>45964.288157407405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45964.288157407405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45964.288157407405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45964.288157407405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45964.288157407405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45964.288157407405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45964.288157407405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45964.288157407405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45964.288157407405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45964.288157407405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45964.288157407405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45964.288157407405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45964.288157407405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45964.288157407405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45964.288157407405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45964.288157407405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45964.288157407405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45964.288157407405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45964.288157407405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45964.288157407405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45964.288157407405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45964.288157407405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45964.288157407405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45964.288157407405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45964.288157407405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45964.288157407405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45964.288157407405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45964.288157407405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45964.288157407405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45964.288157407405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45964.288157407405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45964.288157407405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45964.288157407405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45964.288157407405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45964.288157407405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45964.288157407405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45964.288157407405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45964.288157407405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45964.288157407405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45964.288157407405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45964.288157407405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45964.288157407405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45964.288157407405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45964.288157407405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45964.288157407405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45964.288157407405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45964.288157407405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45964.288157407405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45964.288157407405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45964.288157407405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45964.288157407405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45964.288157407405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45964.288157407405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45964.288157407405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45964.288157407405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45964.288157407405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45964.288157407405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45964.288157407405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45964.288157407405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45964.288157407405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45964.288157407405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45964.288157407405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45964.288157407405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45964.288157407405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45964.288157407405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45964.288157407405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45964.288157407405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45964.288157407405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45964.288157407405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45964.288157407405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45964.288157407405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45964.288157407405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45964.288157407405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45964.288157407405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45964.288157407405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45964.288157407405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45964.288157407405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45964.288157407405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45964.288157407405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45964.288157407405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45964.288157407405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45964.288157407405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45964.288157407405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45964.288157407405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45964.288157407405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45964.288157407405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45964.288157407405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45964.288157407405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45964.288157407405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45964.288157407405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45964.288157407405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45964.288157407405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45964.288157407405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45964.288157407405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45964.288157407405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45964.288157407405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45964.288157407405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45964.288157407405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45964.288157407405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45964.288157407405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45964.288157407405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45964.288157407405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45964.288157407405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45964.288157407405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45964.288157407405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45964.288157407405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45964.288157407405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45964.288157407405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45964.288157407405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45964.288157407405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45964.288157407405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45964.288157407405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45964.288157407405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45964.288157407405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45964.288157407405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45964.288157407405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45964.288157407405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45964.288157407405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45964.288157407405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45964.288157407405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45964.288157407405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45964.288157407405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45964.288157407405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45964.288157407405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45964.288157407405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45964.288157407405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45964.288157407405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45964.288157407405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45964.288157407405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45964.288157407405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45964.288157407405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45964.288157407405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45964.288157407405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45964.288157407405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45964.288157407405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45964.288157407405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45964.288157407405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45964.288157407405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45964.288157407405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45964.288157407405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45964.288157407405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45964.288157407405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45964.288157407405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45964.288157407405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45964.288157407405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45964.288157407405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45964.288157407405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45964.288157407405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45964.288157407405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45964.288157407405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45964.288157407405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45964.288157407405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45964.288157407405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45964.288157407405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45964.288157407405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45964.288157407405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45964.288157407405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45964.288157407405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45964.288157407405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45964.288157407405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45964.288157407405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45964.288157407405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45964.288157407405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45964.288157407405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45964.288157407405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45964.288157407405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45964.288157407405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45964.288157407405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45964.288157407405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45964.288157407405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45964.288157407405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45964.288157407405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45964.288157407405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45964.288157407405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45964.288157407405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45964.288157407405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45964.288157407405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45964.288157407405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45964.288157407405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45964.288157407405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45964.288157407405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45964.288157407405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45964.288157407405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45964.288157407405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45964.288157407405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45964.288157407405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45964.288157407405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45964.288157407405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45964.288157407405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45964.288157407405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45964.288157407405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45964.288157407405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45964.288157407405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45964.288157407405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45964.288157407405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45964.288157407405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45964.288157407405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45964.288157407405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45964.288157407405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45964.288157407405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45964.288157407405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45964.288157407405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45964.288157407405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45964.288157407405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45964.288157407405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45964.288157407405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45964.288157407405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45964.288157407405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45964.288157407405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45964.288157407405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45964.288157407405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45964.288157407405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45964.288157407405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45964.288157407405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45964.288157407405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45964.288157407405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45964.288157407405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45964.288157407405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45964.288157407405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45964.288157407405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45964.288157407405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45964.288157407405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45964.288157407405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45964.288157407405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45964.288157407405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45964.288157407405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45964.288157407405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45964.288157407405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45964.288157407405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45964.288157407405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45964.288157407405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45964.288157407405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45964.288157407405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45964.288157407405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45964.288157407405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45964.288157407405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45964.288157407405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45964.288157407405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45964.288157407405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45964.288157407405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45964.288157407405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45964.288157407405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45964.288157407405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45964.288157407405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45964.288157407405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45964.288157407405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45964.288157407405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45964.288157407405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45964.288157407405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45964.288157407405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45964.288157407405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45964.288157407405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45964.288157407405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45964.288157407405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45964.288157407405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45964.288157407405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45964.288157407405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45964.288157407405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45964.288157407405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45964.288157407405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45964.288157407405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45964.288157407405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45964.288157407405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45964.288157407405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45964.288157407405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45964.288157407405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45964.288157407405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45964.288157407405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45964.288157407405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45964.288157407405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45964.288157407405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45964.288157407405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45964.288157407405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45964.288157407405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45964.288157407405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45964.288157407405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45964.288157407405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45964.288157407405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45964.288157407405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45964.288157407405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45964.288157407405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45964.288157407405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45964.288157407405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45964.288157407405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45964.288157407405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45964.288157407405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45964.288157407405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45964.288157407405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45964.288157407405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45964.288157407405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45964.288157407405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45964.288157407405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45964.288157407405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45964.288157407405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45964.288157407405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45964.288157407405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45964.288157407405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45964.288157407405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45964.288157407405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45964.288157407405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45964.288157407405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45964.288157407405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45964.288157407405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45964.288157407405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45964.288157407405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45964.288157407405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45964.288157407405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45964.288157407405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45964.288157407405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45964.288157407405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45964.288157407405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45964.288157407405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45964.288157407405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45964.288157407405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45964.288157407405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45964.288157407405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45964.288157407405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45964.288157407405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45964.288157407405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45964.288157407405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45964.288157407405</v>
      </c>
      <c r="H371" s="158"/>
      <c r="I371" s="157" t="str">
        <f>IFERROR(VLOOKUP(D371,DB!A:F,6,0),"")</f>
        <v/>
      </c>
      <c r="J371" s="157" t="str">
        <f>IFERROR(VLOOKUP(D371,DB!A:G,7,0),"")</f>
        <v/>
      </c>
      <c r="K371" s="157"/>
      <c r="L371" s="157" t="str">
        <f>IFERROR(VLOOKUP(D371,DB!A:I,9,0),"")</f>
        <v/>
      </c>
    </row>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81" ht="15"/>
    <row r="482" ht="15"/>
    <row r="484" ht="15"/>
    <row r="485" ht="15"/>
    <row r="486" ht="15"/>
    <row r="487" ht="15"/>
    <row r="489" ht="15"/>
    <row r="490" ht="15"/>
    <row r="497" ht="15"/>
    <row r="498" ht="15"/>
    <row r="499" ht="15"/>
    <row r="500" ht="15"/>
    <row r="501" ht="15"/>
    <row r="502" ht="15"/>
    <row r="505" ht="15"/>
    <row r="506" ht="15"/>
    <row r="507" ht="15"/>
    <row r="508" ht="15"/>
    <row r="509" ht="15"/>
    <row r="510" ht="15"/>
    <row r="511" ht="15"/>
    <row r="512"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2" ht="15"/>
    <row r="573" ht="15"/>
    <row r="610" ht="15"/>
    <row r="611" ht="15"/>
    <row r="612" ht="15"/>
    <row r="613" ht="15"/>
    <row r="614" ht="15"/>
    <row r="615" ht="15"/>
    <row r="616" ht="15"/>
    <row r="617" ht="15"/>
    <row r="618" ht="15"/>
    <row r="619"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02"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909" ht="15"/>
    <row r="910" ht="15"/>
    <row r="911" ht="15"/>
    <row r="912" ht="15"/>
    <row r="913" ht="15"/>
    <row r="914"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7" ht="15"/>
    <row r="978" ht="15"/>
    <row r="984" ht="15"/>
    <row r="985" ht="15"/>
    <row r="987" ht="15"/>
    <row r="988" ht="15"/>
    <row r="989" ht="15"/>
    <row r="990" ht="15"/>
    <row r="991" ht="15"/>
    <row r="992" ht="15"/>
    <row r="993" ht="15"/>
    <row r="995"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6" ht="15"/>
    <row r="1067" ht="15"/>
    <row r="1068" ht="15"/>
    <row r="1069" ht="15"/>
    <row r="1070" ht="15"/>
    <row r="1071" ht="15"/>
    <row r="1072"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5" ht="15"/>
    <row r="1116" ht="15"/>
    <row r="1117" ht="15"/>
    <row r="1118" ht="15"/>
    <row r="1119" ht="15"/>
    <row r="1120" ht="15"/>
    <row r="1121" ht="15"/>
    <row r="1122" ht="15"/>
    <row r="1123" ht="15"/>
    <row r="1124" ht="15"/>
    <row r="1132" ht="15"/>
    <row r="1133" ht="15"/>
    <row r="1136" ht="15"/>
    <row r="1137" ht="15"/>
    <row r="1138" ht="15"/>
    <row r="1139" ht="15"/>
    <row r="1140" ht="15"/>
    <row r="1141" ht="15"/>
    <row r="1142" ht="15"/>
    <row r="1143" ht="15"/>
    <row r="1146" ht="15"/>
    <row r="1147" ht="15"/>
    <row r="1148" ht="15"/>
    <row r="1149" ht="15"/>
    <row r="1150" ht="15"/>
    <row r="1151" ht="15"/>
    <row r="1152" ht="15"/>
    <row r="1153" ht="15"/>
    <row r="1154" ht="15"/>
    <row r="1155" ht="15"/>
    <row r="1156" ht="15"/>
    <row r="1157" ht="15"/>
    <row r="1159" ht="15"/>
    <row r="1160" ht="15"/>
    <row r="1161" ht="15"/>
    <row r="1164" ht="15"/>
    <row r="1166" ht="15"/>
    <row r="1168" ht="15"/>
    <row r="1171" ht="15"/>
    <row r="1172" ht="15"/>
    <row r="1173" ht="15"/>
    <row r="1175" ht="15"/>
    <row r="1177" ht="15"/>
    <row r="1178" ht="15"/>
    <row r="1179" ht="15"/>
    <row r="1180" ht="15"/>
    <row r="1181" ht="15"/>
    <row r="1183" ht="15"/>
    <row r="1184" ht="15"/>
    <row r="1185" ht="15"/>
    <row r="1186" ht="15"/>
    <row r="1188" ht="15"/>
    <row r="1190" ht="15"/>
    <row r="1191" ht="15"/>
    <row r="1193" ht="15"/>
    <row r="1194" ht="15"/>
    <row r="1195" ht="15"/>
    <row r="1196" ht="15"/>
    <row r="1198" ht="15"/>
    <row r="1200" ht="15"/>
    <row r="1201" ht="15"/>
    <row r="1202" ht="15"/>
    <row r="1203" ht="15"/>
    <row r="1205" ht="15"/>
    <row r="1206" ht="15"/>
    <row r="1207" ht="15"/>
    <row r="1208" ht="15"/>
    <row r="1209" ht="15"/>
    <row r="1210" ht="15"/>
    <row r="1211" ht="15"/>
    <row r="1214" ht="15"/>
    <row r="1216" ht="15"/>
    <row r="1217" ht="15"/>
    <row r="1218" ht="15"/>
    <row r="1219" ht="15"/>
    <row r="1220" ht="15"/>
    <row r="1221" ht="15"/>
    <row r="1222" ht="15"/>
    <row r="1223" ht="15"/>
    <row r="1226" ht="15"/>
    <row r="1227" ht="15"/>
    <row r="1229" ht="15"/>
    <row r="1231" ht="15"/>
    <row r="1232" ht="15"/>
    <row r="1233" ht="15"/>
    <row r="1234" ht="15"/>
    <row r="1235" ht="15"/>
    <row r="1239" ht="15"/>
    <row r="1240" ht="15"/>
    <row r="1242" ht="15"/>
    <row r="1243" ht="15"/>
    <row r="1246" ht="15"/>
    <row r="1247" ht="15"/>
    <row r="1251" ht="15"/>
    <row r="1258" ht="15"/>
    <row r="1260" ht="15"/>
    <row r="1261" ht="15"/>
    <row r="1262" ht="15"/>
    <row r="1269" ht="15"/>
    <row r="1270" ht="15"/>
  </sheetData>
  <dataValidations count="2">
    <dataValidation allowBlank="1" showInputMessage="1" showErrorMessage="1" sqref="E1" xr:uid="{920C6338-E771-4DAE-8C89-92A9093EA4DE}"/>
    <dataValidation type="list" allowBlank="1" showInputMessage="1" showErrorMessage="1" sqref="E2:E3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30770</v>
      </c>
      <c r="E2" s="102" t="s">
        <v>39021</v>
      </c>
      <c r="F2" s="175">
        <v>45964.139004629629</v>
      </c>
      <c r="G2" s="115">
        <f t="shared" ref="G2:G18" ca="1" si="0">IFERROR(NOW()-F2,"-")</f>
        <v>0.1491527777761803</v>
      </c>
      <c r="H2" s="171">
        <v>45964.083634259259</v>
      </c>
      <c r="I2" s="169" t="str">
        <f>IFERROR(VLOOKUP(D2,DB!A:F,6,0),"")</f>
        <v>SCECO</v>
      </c>
      <c r="J2" s="169" t="str">
        <f>IFERROR(VLOOKUP(D2,DB!A:G,7,0),"")</f>
        <v>Vandalized</v>
      </c>
      <c r="K2" s="172" t="s">
        <v>39124</v>
      </c>
      <c r="L2" s="173" t="str">
        <f>IFERROR(VLOOKUP(D2,DB!A:I,9,0),"")</f>
        <v>Latis</v>
      </c>
    </row>
    <row r="3" spans="1:16383" ht="31.5" customHeight="1">
      <c r="A3" s="168"/>
      <c r="B3" s="169" t="str">
        <f>IFERROR(VLOOKUP(C3,DB!A:K,11,0),"")</f>
        <v/>
      </c>
      <c r="C3" s="169"/>
      <c r="D3" s="169"/>
      <c r="E3" s="102"/>
      <c r="F3" s="171"/>
      <c r="G3" s="115">
        <f t="shared" ca="1" si="0"/>
        <v>45964.288157407405</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45964.288157407405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45964.288157407405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45964.288157407405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45964.288157407405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45964.288157407405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45964.288157407405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45964.288157407405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45964.288157407405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45964.288157407405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45964.288157407405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45964.288157407405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45964.288157407405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45964.288157407405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45964.288157407405</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45964.288157407405</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45964.288157407405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45964.288157407405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45964.288157407405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45964.288157407405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45964.288157407405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45964.288157407405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45964.288157407405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45964.288157407405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45964.288157407405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45964.288157407405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45964.288157407405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45964.288157407405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45964.288157407405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45964.288157407405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45964.288157407405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45964.288157407405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45964.288157407405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45964.288157407405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45964.288157407405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45964.288157407405</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2025-11-03T03:55:25Z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